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esoreria01\Desktop\MAYO TRANSPARENCIA\ARTICULO 8\FRACCION V\LETRA H- Pensionados\"/>
    </mc:Choice>
  </mc:AlternateContent>
  <xr:revisionPtr revIDLastSave="0" documentId="8_{1FB5C1FD-B279-47DA-A740-705388539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5" l="1"/>
  <c r="E65" i="5"/>
  <c r="E19" i="5"/>
  <c r="K61" i="5"/>
  <c r="K57" i="5"/>
  <c r="E41" i="5"/>
  <c r="M265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H268" i="5" l="1"/>
  <c r="I268" i="5"/>
  <c r="J268" i="5"/>
  <c r="M268" i="5"/>
  <c r="L268" i="5" s="1"/>
  <c r="K90" i="5"/>
  <c r="K19" i="5"/>
  <c r="K184" i="5"/>
  <c r="G268" i="5"/>
  <c r="J269" i="5" s="1"/>
  <c r="F268" i="5"/>
  <c r="K244" i="5"/>
  <c r="K265" i="5"/>
  <c r="K222" i="5"/>
  <c r="K203" i="5"/>
  <c r="K159" i="5"/>
  <c r="K136" i="5"/>
  <c r="K113" i="5"/>
  <c r="E268" i="5"/>
  <c r="K53" i="5"/>
  <c r="K65" i="5" s="1"/>
  <c r="K41" i="5"/>
  <c r="E269" i="5" l="1"/>
  <c r="K268" i="5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<sst xmlns="http://schemas.openxmlformats.org/spreadsheetml/2006/main" count="619" uniqueCount="288">
  <si>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</si>
  <si>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</si>
  <si>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</si>
  <si>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</si>
  <si>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</si>
  <si>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</si>
  <si>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</si>
  <si>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</si>
  <si>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</si>
  <si>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</si>
  <si>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</si>
  <si>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</si>
  <si>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</si>
  <si>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</si>
  <si>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</si>
  <si>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</si>
  <si>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</si>
  <si>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</si>
  <si>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</si>
  <si>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</si>
  <si>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</si>
  <si>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</si>
  <si>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</si>
  <si>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</si>
  <si>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</si>
  <si>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</si>
  <si>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</si>
  <si>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</si>
  <si>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</si>
  <si>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</si>
  <si>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</si>
  <si>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</si>
  <si>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</si>
  <si>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</si>
  <si>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</si>
  <si>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</si>
  <si>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</si>
  <si>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</si>
  <si>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</si>
  <si>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</si>
  <si>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</si>
  <si>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</si>
  <si>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</si>
  <si>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</si>
  <si>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</si>
  <si>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</si>
  <si>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</si>
  <si>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</si>
  <si>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</si>
  <si>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</si>
  <si>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</si>
  <si>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</si>
  <si>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</si>
  <si>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</si>
  <si>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</si>
  <si>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</si>
  <si>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</si>
  <si>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</si>
  <si>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</si>
  <si>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</si>
  <si>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</si>
  <si>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</si>
  <si>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</si>
  <si>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</si>
  <si>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</si>
  <si>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</si>
  <si>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</si>
  <si>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</si>
  <si>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</si>
  <si>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</si>
  <si>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</si>
  <si>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</si>
  <si>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</si>
  <si>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</si>
  <si>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</si>
  <si>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</si>
  <si>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</si>
  <si>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</si>
  <si>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</si>
  <si>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</si>
  <si>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</si>
  <si>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</si>
  <si>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</si>
  <si>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</si>
  <si>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</si>
  <si>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</si>
  <si>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</si>
  <si>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</si>
  <si>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</si>
  <si>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</si>
  <si>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</si>
  <si>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</si>
  <si>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</si>
  <si>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</si>
  <si>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</si>
  <si>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</si>
  <si>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</si>
  <si>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</si>
  <si>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</si>
  <si>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</si>
  <si>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</si>
  <si>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</si>
  <si>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</si>
  <si>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</si>
  <si>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</si>
  <si>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</si>
  <si>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</si>
  <si>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</si>
  <si>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</si>
  <si>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</si>
  <si>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</si>
  <si>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</si>
  <si>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</si>
  <si>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</si>
  <si>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</si>
  <si>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</si>
  <si>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</si>
  <si>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</si>
  <si>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</si>
  <si>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</si>
  <si>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</si>
  <si>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</si>
  <si>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</si>
  <si>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</si>
  <si>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</si>
  <si>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</si>
  <si>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</si>
  <si>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</si>
  <si>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</si>
  <si>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</si>
  <si>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</si>
  <si>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</si>
  <si>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</si>
  <si>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</si>
  <si>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</si>
  <si>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</si>
  <si>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</si>
  <si>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</si>
  <si>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</si>
  <si>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</si>
  <si>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</si>
  <si>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</si>
  <si>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</si>
  <si>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</si>
  <si>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</si>
  <si>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</si>
  <si>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</si>
  <si>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</si>
  <si>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</si>
  <si>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</si>
  <si>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</si>
  <si>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</si>
  <si>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</si>
  <si>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</si>
  <si>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</si>
  <si>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</si>
  <si>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</si>
  <si>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</si>
  <si>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</si>
  <si>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</si>
  <si>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</si>
  <si>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</si>
  <si>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</si>
  <si>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</si>
  <si>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</si>
  <si>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</si>
  <si>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</si>
  <si>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</si>
  <si>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</si>
  <si>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</si>
  <si>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</si>
  <si>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</si>
  <si>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</si>
  <si>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</si>
  <si>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</si>
  <si>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</si>
  <si>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</si>
  <si>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</si>
  <si>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</si>
  <si>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</si>
  <si>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</si>
  <si>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</si>
  <si>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</si>
  <si>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</si>
  <si>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</si>
  <si>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</si>
  <si>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</si>
  <si>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</si>
  <si>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</si>
  <si>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</si>
  <si>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</si>
  <si>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</si>
  <si>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</si>
  <si>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</si>
  <si>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</si>
  <si>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</si>
  <si>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</si>
  <si>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</si>
  <si>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</si>
  <si>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</si>
  <si>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</si>
  <si>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</si>
  <si>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</si>
  <si>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</si>
  <si>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</si>
  <si>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</si>
  <si>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</si>
  <si>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</si>
  <si>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</si>
  <si>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</si>
  <si>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</si>
  <si>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</si>
  <si>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</si>
  <si>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</si>
  <si>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</si>
  <si>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</si>
  <si>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</si>
  <si>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</si>
  <si>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</si>
  <si>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</si>
  <si>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</si>
  <si>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</si>
  <si>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</si>
  <si>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</si>
  <si>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</si>
  <si>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</si>
  <si>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</si>
  <si>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</si>
  <si>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</si>
  <si>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</si>
  <si>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</si>
  <si>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</si>
  <si>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</si>
  <si>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</si>
  <si>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</si>
  <si>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</si>
  <si>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</si>
  <si>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</si>
  <si>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</si>
  <si>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</si>
  <si>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</si>
  <si>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</si>
  <si>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</si>
  <si>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</si>
  <si>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</si>
  <si>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</si>
  <si>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</si>
  <si>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</si>
  <si>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</si>
  <si>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</si>
  <si>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</si>
  <si>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</si>
  <si>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</si>
  <si>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</si>
  <si>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</si>
  <si>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</si>
  <si>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</si>
  <si>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</si>
  <si>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</si>
  <si>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</si>
  <si>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</si>
  <si>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</si>
  <si>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</si>
  <si>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</si>
  <si>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</si>
  <si>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</si>
  <si>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</si>
  <si>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</si>
  <si>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</si>
  <si>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</si>
  <si>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</si>
  <si>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</si>
  <si>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</si>
  <si>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</si>
  <si>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</si>
  <si>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</si>
  <si>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</si>
  <si>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</si>
  <si>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</si>
  <si>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</si>
  <si>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</si>
  <si>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</si>
  <si>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</si>
  <si>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</si>
  <si>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</si>
  <si>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</si>
  <si>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</si>
  <si>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PRIMERA QUINCENA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</si>
</sst>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4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5" fillId="0" borderId="58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2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49"/>
  <sheetViews>
    <sheetView tabSelected="1" zoomScaleNormal="100" workbookViewId="0">
      <selection activeCell="G286" sqref="G286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81" customWidth="1"/>
    <col min="6" max="6" width="9.7109375" customWidth="1"/>
    <col min="7" max="7" width="7" style="1" customWidth="1"/>
    <col min="8" max="8" width="8.5703125" style="81" customWidth="1"/>
    <col min="9" max="9" width="9.85546875" style="81" customWidth="1"/>
    <col min="10" max="10" width="8.5703125" style="81" customWidth="1"/>
    <col min="11" max="11" width="12.28515625" style="82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D1" s="118" t="s">
        <v>0</v>
      </c>
      <c r="E1" s="118"/>
      <c r="F1" s="118"/>
      <c r="G1" s="118"/>
      <c r="H1" s="118"/>
      <c r="I1"/>
      <c r="J1"/>
      <c r="K1" s="1"/>
    </row>
    <row r="2" spans="1:13" ht="15.75" customHeight="1" thickBot="1" x14ac:dyDescent="0.25">
      <c r="D2" s="119" t="s">
        <v>1</v>
      </c>
      <c r="E2" s="119"/>
      <c r="F2" s="119"/>
      <c r="G2" s="119"/>
      <c r="H2" s="119"/>
      <c r="I2"/>
      <c r="J2"/>
      <c r="K2" s="1"/>
      <c r="L2" s="2" t="s">
        <v>2</v>
      </c>
    </row>
    <row r="3" spans="1:13" ht="17.25" customHeight="1" x14ac:dyDescent="0.2">
      <c r="D3" s="120" t="s">
        <v>287</v>
      </c>
      <c r="E3" s="120"/>
      <c r="F3" s="120"/>
      <c r="G3" s="120"/>
      <c r="H3" s="120"/>
      <c r="I3"/>
      <c r="J3"/>
      <c r="K3" s="1"/>
    </row>
    <row r="4" spans="1:13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3" ht="15.75" customHeight="1" thickBot="1" x14ac:dyDescent="0.25">
      <c r="A5" s="3"/>
      <c r="B5" s="3"/>
      <c r="C5" s="3"/>
      <c r="D5" s="5"/>
      <c r="E5" s="121" t="s">
        <v>3</v>
      </c>
      <c r="F5" s="121"/>
      <c r="G5" s="122" t="s">
        <v>4</v>
      </c>
      <c r="H5" s="123"/>
      <c r="I5" s="123"/>
      <c r="J5" s="124"/>
      <c r="K5" s="10"/>
      <c r="L5" s="3"/>
    </row>
    <row r="6" spans="1:13" ht="15" customHeight="1" thickBot="1" x14ac:dyDescent="0.25">
      <c r="A6" s="11" t="s">
        <v>5</v>
      </c>
      <c r="B6" s="125" t="s">
        <v>6</v>
      </c>
      <c r="C6" s="127" t="s">
        <v>7</v>
      </c>
      <c r="D6" s="129" t="s">
        <v>8</v>
      </c>
      <c r="E6" s="131" t="s">
        <v>9</v>
      </c>
      <c r="F6" s="133" t="s">
        <v>10</v>
      </c>
      <c r="G6" s="131" t="s">
        <v>11</v>
      </c>
      <c r="H6" s="131" t="s">
        <v>12</v>
      </c>
      <c r="I6" s="131" t="s">
        <v>10</v>
      </c>
      <c r="J6" s="131" t="s">
        <v>13</v>
      </c>
      <c r="K6" s="114" t="s">
        <v>14</v>
      </c>
      <c r="L6" s="116" t="s">
        <v>15</v>
      </c>
    </row>
    <row r="7" spans="1:13" ht="12" customHeight="1" thickBot="1" x14ac:dyDescent="0.25">
      <c r="A7" s="12" t="s">
        <v>16</v>
      </c>
      <c r="B7" s="126"/>
      <c r="C7" s="128"/>
      <c r="D7" s="130"/>
      <c r="E7" s="132"/>
      <c r="F7" s="134"/>
      <c r="G7" s="132"/>
      <c r="H7" s="132"/>
      <c r="I7" s="132"/>
      <c r="J7" s="132"/>
      <c r="K7" s="115"/>
      <c r="L7" s="117"/>
    </row>
    <row r="8" spans="1:13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3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>
        <v>585</v>
      </c>
      <c r="I9" s="29"/>
      <c r="J9" s="29"/>
      <c r="K9" s="27">
        <f t="shared" ref="K9:K15" si="0">SUM(E9:F9)-SUM(G9:J9)</f>
        <v>4764</v>
      </c>
      <c r="L9" s="30"/>
      <c r="M9">
        <v>1</v>
      </c>
    </row>
    <row r="10" spans="1:13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  <c r="M10">
        <v>1</v>
      </c>
    </row>
    <row r="11" spans="1:13" ht="38.25" customHeight="1" x14ac:dyDescent="0.2">
      <c r="A11" s="23">
        <v>102</v>
      </c>
      <c r="B11" s="23" t="s">
        <v>24</v>
      </c>
      <c r="C11" s="34" t="s">
        <v>208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  <c r="M11">
        <v>1</v>
      </c>
    </row>
    <row r="12" spans="1:13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  <c r="M12">
        <v>1</v>
      </c>
    </row>
    <row r="13" spans="1:13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  <c r="M13">
        <v>1</v>
      </c>
    </row>
    <row r="14" spans="1:13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  <c r="M14">
        <v>1</v>
      </c>
    </row>
    <row r="15" spans="1:13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  <c r="M15">
        <v>1</v>
      </c>
    </row>
    <row r="16" spans="1:13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  <c r="M16">
        <v>1</v>
      </c>
    </row>
    <row r="17" spans="1:13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>
        <v>500</v>
      </c>
      <c r="I17" s="29"/>
      <c r="J17" s="29"/>
      <c r="K17" s="27">
        <f>SUM(E17:F17)-SUM(G17:J17)</f>
        <v>2580</v>
      </c>
      <c r="L17" s="30"/>
      <c r="M17">
        <v>1</v>
      </c>
    </row>
    <row r="18" spans="1:13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3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1085</v>
      </c>
      <c r="I19" s="47">
        <f t="shared" si="1"/>
        <v>0</v>
      </c>
      <c r="J19" s="47">
        <f t="shared" si="1"/>
        <v>0</v>
      </c>
      <c r="K19" s="47">
        <f>SUM(K9:K18)</f>
        <v>57305</v>
      </c>
      <c r="L19" s="3"/>
      <c r="M19" s="104">
        <f>SUM(M9:M18)</f>
        <v>9</v>
      </c>
    </row>
    <row r="20" spans="1:13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  <c r="M20" s="48"/>
    </row>
    <row r="21" spans="1:13" ht="19.5" customHeight="1" thickBot="1" x14ac:dyDescent="0.25">
      <c r="D21" s="118" t="s">
        <v>0</v>
      </c>
      <c r="E21" s="118"/>
      <c r="F21" s="118"/>
      <c r="G21" s="118"/>
      <c r="H21" s="118"/>
      <c r="I21"/>
      <c r="J21"/>
      <c r="K21" s="1"/>
    </row>
    <row r="22" spans="1:13" ht="18" customHeight="1" thickBot="1" x14ac:dyDescent="0.25">
      <c r="D22" s="119" t="s">
        <v>1</v>
      </c>
      <c r="E22" s="119"/>
      <c r="F22" s="119"/>
      <c r="G22" s="119"/>
      <c r="H22" s="119"/>
      <c r="I22"/>
      <c r="J22"/>
      <c r="K22" s="1"/>
      <c r="L22" s="2" t="s">
        <v>38</v>
      </c>
    </row>
    <row r="23" spans="1:13" ht="18" customHeight="1" x14ac:dyDescent="0.2">
      <c r="D23" s="120" t="s">
        <v>287</v>
      </c>
      <c r="E23" s="120"/>
      <c r="F23" s="120"/>
      <c r="G23" s="120"/>
      <c r="H23" s="120"/>
      <c r="I23"/>
      <c r="J23"/>
      <c r="K23" s="1"/>
    </row>
    <row r="24" spans="1:13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3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3" ht="18.75" customHeight="1" thickBot="1" x14ac:dyDescent="0.25">
      <c r="A26" s="3"/>
      <c r="B26" s="3"/>
      <c r="C26" s="3"/>
      <c r="D26" s="5"/>
      <c r="E26" s="121" t="s">
        <v>3</v>
      </c>
      <c r="F26" s="121"/>
      <c r="G26" s="122" t="s">
        <v>4</v>
      </c>
      <c r="H26" s="123"/>
      <c r="I26" s="123"/>
      <c r="J26" s="124"/>
      <c r="K26" s="10"/>
      <c r="L26" s="3"/>
    </row>
    <row r="27" spans="1:13" s="49" customFormat="1" ht="15" customHeight="1" thickBot="1" x14ac:dyDescent="0.2">
      <c r="A27" s="11" t="s">
        <v>5</v>
      </c>
      <c r="B27" s="125" t="s">
        <v>6</v>
      </c>
      <c r="C27" s="127" t="s">
        <v>7</v>
      </c>
      <c r="D27" s="129" t="s">
        <v>8</v>
      </c>
      <c r="E27" s="131" t="s">
        <v>9</v>
      </c>
      <c r="F27" s="133" t="s">
        <v>10</v>
      </c>
      <c r="G27" s="131" t="s">
        <v>11</v>
      </c>
      <c r="H27" s="131" t="s">
        <v>12</v>
      </c>
      <c r="I27" s="131" t="s">
        <v>10</v>
      </c>
      <c r="J27" s="131" t="s">
        <v>13</v>
      </c>
      <c r="K27" s="114" t="s">
        <v>14</v>
      </c>
      <c r="L27" s="116" t="s">
        <v>15</v>
      </c>
    </row>
    <row r="28" spans="1:13" ht="12" customHeight="1" thickBot="1" x14ac:dyDescent="0.25">
      <c r="A28" s="12" t="s">
        <v>16</v>
      </c>
      <c r="B28" s="126"/>
      <c r="C28" s="128"/>
      <c r="D28" s="130"/>
      <c r="E28" s="132"/>
      <c r="F28" s="134"/>
      <c r="G28" s="132"/>
      <c r="H28" s="132"/>
      <c r="I28" s="132"/>
      <c r="J28" s="132"/>
      <c r="K28" s="115"/>
      <c r="L28" s="117"/>
    </row>
    <row r="29" spans="1:13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3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  <c r="M30">
        <v>1</v>
      </c>
    </row>
    <row r="31" spans="1:13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  <c r="M31">
        <v>1</v>
      </c>
    </row>
    <row r="32" spans="1:13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  <c r="M32">
        <v>1</v>
      </c>
    </row>
    <row r="33" spans="1:13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  <c r="M33">
        <v>1</v>
      </c>
    </row>
    <row r="34" spans="1:13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  <c r="M34">
        <v>1</v>
      </c>
    </row>
    <row r="35" spans="1:13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  <c r="M35">
        <v>1</v>
      </c>
    </row>
    <row r="36" spans="1:13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3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>
        <v>170</v>
      </c>
      <c r="I37" s="27"/>
      <c r="J37" s="27"/>
      <c r="K37" s="27">
        <f t="shared" si="2"/>
        <v>3641</v>
      </c>
      <c r="L37" s="51"/>
      <c r="M37">
        <v>1</v>
      </c>
    </row>
    <row r="38" spans="1:13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  <c r="M38">
        <v>1</v>
      </c>
    </row>
    <row r="39" spans="1:13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  <c r="M39">
        <v>1</v>
      </c>
    </row>
    <row r="40" spans="1:13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  <c r="M40">
        <v>1</v>
      </c>
    </row>
    <row r="41" spans="1:13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170</v>
      </c>
      <c r="I41" s="57">
        <f t="shared" si="3"/>
        <v>0</v>
      </c>
      <c r="J41" s="57">
        <f t="shared" si="3"/>
        <v>0</v>
      </c>
      <c r="K41" s="57">
        <f t="shared" si="3"/>
        <v>38723</v>
      </c>
      <c r="L41" s="58"/>
      <c r="M41" s="59">
        <f>SUM(M30:M40)</f>
        <v>10</v>
      </c>
    </row>
    <row r="42" spans="1:13" ht="124.5" customHeight="1" x14ac:dyDescent="0.2">
      <c r="A42" s="44"/>
      <c r="B42" s="44"/>
      <c r="C42" s="45"/>
      <c r="D42" s="60"/>
      <c r="E42" s="61"/>
      <c r="F42" s="61"/>
      <c r="G42" s="61"/>
      <c r="H42" s="61"/>
      <c r="I42" s="61"/>
      <c r="J42" s="61"/>
      <c r="K42" s="62"/>
      <c r="L42" s="63"/>
    </row>
    <row r="43" spans="1:13" ht="15.75" customHeight="1" thickBot="1" x14ac:dyDescent="0.25">
      <c r="D43" s="139" t="s">
        <v>0</v>
      </c>
      <c r="E43" s="140"/>
      <c r="F43" s="140"/>
      <c r="G43" s="140"/>
      <c r="H43" s="141"/>
      <c r="I43"/>
      <c r="J43"/>
      <c r="K43" s="1"/>
    </row>
    <row r="44" spans="1:13" ht="13.5" customHeight="1" thickBot="1" x14ac:dyDescent="0.25">
      <c r="D44" s="142" t="s">
        <v>1</v>
      </c>
      <c r="E44" s="143"/>
      <c r="F44" s="143"/>
      <c r="G44" s="143"/>
      <c r="H44" s="144"/>
      <c r="I44"/>
      <c r="J44"/>
      <c r="K44" s="1"/>
      <c r="L44" s="64" t="s">
        <v>61</v>
      </c>
    </row>
    <row r="45" spans="1:13" ht="14.25" customHeight="1" x14ac:dyDescent="0.2">
      <c r="D45" s="145" t="s">
        <v>287</v>
      </c>
      <c r="E45" s="146"/>
      <c r="F45" s="146"/>
      <c r="G45" s="146"/>
      <c r="H45" s="147"/>
      <c r="I45"/>
      <c r="J45"/>
      <c r="K45" s="1"/>
    </row>
    <row r="46" spans="1:13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3" ht="16.5" customHeight="1" thickBot="1" x14ac:dyDescent="0.25">
      <c r="A47" s="3"/>
      <c r="B47" s="3"/>
      <c r="C47" s="4"/>
      <c r="D47" s="5"/>
      <c r="E47" s="148" t="s">
        <v>3</v>
      </c>
      <c r="F47" s="149"/>
      <c r="G47" s="149" t="s">
        <v>4</v>
      </c>
      <c r="H47" s="149"/>
      <c r="I47" s="149"/>
      <c r="J47" s="149"/>
      <c r="K47" s="65"/>
      <c r="L47" s="66"/>
    </row>
    <row r="48" spans="1:13" ht="15" customHeight="1" x14ac:dyDescent="0.2">
      <c r="A48" s="67" t="s">
        <v>5</v>
      </c>
      <c r="B48" s="150" t="s">
        <v>6</v>
      </c>
      <c r="C48" s="152" t="s">
        <v>7</v>
      </c>
      <c r="D48" s="152" t="s">
        <v>8</v>
      </c>
      <c r="E48" s="150" t="s">
        <v>9</v>
      </c>
      <c r="F48" s="150" t="s">
        <v>10</v>
      </c>
      <c r="G48" s="150" t="s">
        <v>11</v>
      </c>
      <c r="H48" s="150" t="s">
        <v>12</v>
      </c>
      <c r="I48" s="150" t="s">
        <v>10</v>
      </c>
      <c r="J48" s="150" t="s">
        <v>13</v>
      </c>
      <c r="K48" s="135" t="s">
        <v>14</v>
      </c>
      <c r="L48" s="137" t="s">
        <v>15</v>
      </c>
    </row>
    <row r="49" spans="1:13" ht="13.5" thickBot="1" x14ac:dyDescent="0.25">
      <c r="A49" s="68" t="s">
        <v>16</v>
      </c>
      <c r="B49" s="151"/>
      <c r="C49" s="153"/>
      <c r="D49" s="153"/>
      <c r="E49" s="151"/>
      <c r="F49" s="151"/>
      <c r="G49" s="151"/>
      <c r="H49" s="151"/>
      <c r="I49" s="151"/>
      <c r="J49" s="151"/>
      <c r="K49" s="136"/>
      <c r="L49" s="138"/>
    </row>
    <row r="50" spans="1:13" ht="10.5" customHeight="1" x14ac:dyDescent="0.2">
      <c r="A50" s="69"/>
      <c r="B50" s="70"/>
      <c r="C50" s="14" t="s">
        <v>17</v>
      </c>
      <c r="D50" s="71"/>
      <c r="E50" s="72"/>
      <c r="F50" s="72"/>
      <c r="G50" s="72"/>
      <c r="H50" s="72"/>
      <c r="I50" s="72"/>
      <c r="J50" s="72"/>
      <c r="K50" s="73"/>
      <c r="L50" s="72"/>
    </row>
    <row r="51" spans="1:13" ht="30.75" customHeight="1" x14ac:dyDescent="0.2">
      <c r="A51" s="23">
        <v>602</v>
      </c>
      <c r="B51" s="23" t="s">
        <v>62</v>
      </c>
      <c r="C51" s="34" t="s">
        <v>63</v>
      </c>
      <c r="D51" s="74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  <c r="M51">
        <v>1</v>
      </c>
    </row>
    <row r="52" spans="1:13" ht="30.75" customHeight="1" x14ac:dyDescent="0.2">
      <c r="A52" s="23">
        <v>602</v>
      </c>
      <c r="B52" s="23" t="s">
        <v>64</v>
      </c>
      <c r="C52" s="75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  <c r="M52">
        <v>1</v>
      </c>
    </row>
    <row r="53" spans="1:13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6"/>
      <c r="M53">
        <v>1</v>
      </c>
    </row>
    <row r="54" spans="1:13" ht="30.75" customHeight="1" x14ac:dyDescent="0.2">
      <c r="A54" s="23">
        <v>602</v>
      </c>
      <c r="B54" s="23" t="s">
        <v>68</v>
      </c>
      <c r="C54" s="34" t="s">
        <v>69</v>
      </c>
      <c r="D54" s="74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6"/>
      <c r="M54">
        <v>1</v>
      </c>
    </row>
    <row r="55" spans="1:13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6"/>
      <c r="M55">
        <v>1</v>
      </c>
    </row>
    <row r="56" spans="1:13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6"/>
      <c r="M56">
        <v>1</v>
      </c>
    </row>
    <row r="57" spans="1:13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  <c r="M57">
        <v>1</v>
      </c>
    </row>
    <row r="58" spans="1:13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  <c r="M58">
        <v>1</v>
      </c>
    </row>
    <row r="59" spans="1:13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  <c r="M59">
        <v>1</v>
      </c>
    </row>
    <row r="60" spans="1:13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  <c r="M60">
        <v>1</v>
      </c>
    </row>
    <row r="61" spans="1:13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  <c r="M61">
        <v>1</v>
      </c>
    </row>
    <row r="62" spans="1:13" ht="30.75" customHeight="1" x14ac:dyDescent="0.2">
      <c r="A62" s="23">
        <v>102</v>
      </c>
      <c r="B62" s="23" t="s">
        <v>84</v>
      </c>
      <c r="C62" s="74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  <c r="M62">
        <v>1</v>
      </c>
    </row>
    <row r="63" spans="1:13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  <c r="M63">
        <v>1</v>
      </c>
    </row>
    <row r="64" spans="1:13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3" ht="12" customHeight="1" thickBot="1" x14ac:dyDescent="0.25">
      <c r="D65" s="46" t="s">
        <v>18</v>
      </c>
      <c r="E65" s="77">
        <f>SUM(E51:E64)</f>
        <v>59714</v>
      </c>
      <c r="F65" s="77">
        <f t="shared" ref="F65:K65" si="5">SUM(F51:F64)</f>
        <v>0</v>
      </c>
      <c r="G65" s="77">
        <f t="shared" si="5"/>
        <v>0</v>
      </c>
      <c r="H65" s="77">
        <f t="shared" si="5"/>
        <v>0</v>
      </c>
      <c r="I65" s="77">
        <f t="shared" si="5"/>
        <v>0</v>
      </c>
      <c r="J65" s="77">
        <f t="shared" si="5"/>
        <v>0</v>
      </c>
      <c r="K65" s="77">
        <f t="shared" si="5"/>
        <v>59714</v>
      </c>
      <c r="M65" s="78">
        <f>SUM(M51:M64)</f>
        <v>13</v>
      </c>
    </row>
    <row r="66" spans="1:13" ht="32.25" customHeight="1" x14ac:dyDescent="0.2">
      <c r="D66" s="60"/>
      <c r="E66" s="79"/>
      <c r="F66" s="79"/>
      <c r="G66" s="79"/>
      <c r="H66" s="79"/>
      <c r="I66" s="79"/>
      <c r="J66" s="79"/>
      <c r="K66" s="80"/>
      <c r="M66" s="79"/>
    </row>
    <row r="67" spans="1:13" ht="32.25" customHeight="1" x14ac:dyDescent="0.2">
      <c r="D67" s="60"/>
      <c r="E67" s="79"/>
      <c r="F67" s="79"/>
      <c r="G67" s="79"/>
      <c r="H67" s="79"/>
      <c r="I67" s="79"/>
      <c r="J67" s="79"/>
      <c r="K67" s="80"/>
      <c r="M67" s="79"/>
    </row>
    <row r="68" spans="1:13" ht="56.25" customHeight="1" x14ac:dyDescent="0.2">
      <c r="D68" s="60"/>
      <c r="E68" s="79"/>
      <c r="F68" s="79"/>
      <c r="G68" s="79"/>
      <c r="H68" s="79"/>
      <c r="I68" s="79"/>
      <c r="J68" s="79"/>
      <c r="K68" s="80"/>
      <c r="M68" s="79"/>
    </row>
    <row r="69" spans="1:13" ht="13.5" thickBot="1" x14ac:dyDescent="0.25">
      <c r="D69" s="118" t="s">
        <v>0</v>
      </c>
      <c r="E69" s="118"/>
      <c r="F69" s="118"/>
      <c r="G69" s="118"/>
      <c r="H69" s="118"/>
      <c r="I69"/>
      <c r="J69"/>
      <c r="K69" s="1"/>
    </row>
    <row r="70" spans="1:13" ht="13.5" thickBot="1" x14ac:dyDescent="0.25">
      <c r="D70" s="119" t="s">
        <v>1</v>
      </c>
      <c r="E70" s="119"/>
      <c r="F70" s="119"/>
      <c r="G70" s="119"/>
      <c r="H70" s="119"/>
      <c r="I70"/>
      <c r="J70"/>
      <c r="K70" s="1"/>
      <c r="L70" s="2" t="s">
        <v>88</v>
      </c>
    </row>
    <row r="71" spans="1:13" x14ac:dyDescent="0.2">
      <c r="D71" s="120" t="s">
        <v>287</v>
      </c>
      <c r="E71" s="120"/>
      <c r="F71" s="120"/>
      <c r="G71" s="120"/>
      <c r="H71" s="120"/>
      <c r="I71"/>
      <c r="J71"/>
      <c r="K71" s="1"/>
    </row>
    <row r="72" spans="1:13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3" ht="13.5" thickBot="1" x14ac:dyDescent="0.25"/>
    <row r="74" spans="1:13" ht="13.5" thickBot="1" x14ac:dyDescent="0.25">
      <c r="A74" s="3"/>
      <c r="B74" s="3"/>
      <c r="C74" s="4"/>
      <c r="D74" s="5"/>
      <c r="E74" s="164" t="s">
        <v>3</v>
      </c>
      <c r="F74" s="164"/>
      <c r="G74" s="165" t="s">
        <v>4</v>
      </c>
      <c r="H74" s="165"/>
      <c r="I74" s="165"/>
      <c r="J74" s="165"/>
      <c r="K74" s="10"/>
      <c r="L74" s="3"/>
    </row>
    <row r="75" spans="1:13" ht="13.5" thickBot="1" x14ac:dyDescent="0.25">
      <c r="A75" s="11" t="s">
        <v>5</v>
      </c>
      <c r="B75" s="125" t="s">
        <v>6</v>
      </c>
      <c r="C75" s="127" t="s">
        <v>7</v>
      </c>
      <c r="D75" s="129" t="s">
        <v>8</v>
      </c>
      <c r="E75" s="131" t="s">
        <v>9</v>
      </c>
      <c r="F75" s="133" t="s">
        <v>10</v>
      </c>
      <c r="G75" s="131" t="s">
        <v>11</v>
      </c>
      <c r="H75" s="133" t="s">
        <v>12</v>
      </c>
      <c r="I75" s="131" t="s">
        <v>10</v>
      </c>
      <c r="J75" s="158" t="s">
        <v>13</v>
      </c>
      <c r="K75" s="160" t="s">
        <v>14</v>
      </c>
      <c r="L75" s="162" t="s">
        <v>15</v>
      </c>
    </row>
    <row r="76" spans="1:13" ht="13.5" thickBot="1" x14ac:dyDescent="0.25">
      <c r="A76" s="83" t="s">
        <v>16</v>
      </c>
      <c r="B76" s="126"/>
      <c r="C76" s="154"/>
      <c r="D76" s="155"/>
      <c r="E76" s="156"/>
      <c r="F76" s="157"/>
      <c r="G76" s="156"/>
      <c r="H76" s="157"/>
      <c r="I76" s="156"/>
      <c r="J76" s="159"/>
      <c r="K76" s="161"/>
      <c r="L76" s="163"/>
    </row>
    <row r="77" spans="1:13" x14ac:dyDescent="0.2">
      <c r="A77" s="84"/>
      <c r="B77" s="85"/>
      <c r="C77" s="14" t="s">
        <v>17</v>
      </c>
      <c r="D77" s="86"/>
      <c r="E77" s="87"/>
      <c r="F77" s="87"/>
      <c r="G77" s="87"/>
      <c r="H77" s="87"/>
      <c r="I77" s="87"/>
      <c r="J77" s="87"/>
      <c r="K77" s="88"/>
      <c r="L77" s="113"/>
    </row>
    <row r="78" spans="1:13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/>
      <c r="I78" s="27"/>
      <c r="J78" s="27"/>
      <c r="K78" s="27">
        <f t="shared" ref="K78:K89" si="6">SUM(E78:F78)-SUM(G78:J78)</f>
        <v>2310</v>
      </c>
      <c r="L78" s="52"/>
      <c r="M78">
        <v>1</v>
      </c>
    </row>
    <row r="79" spans="1:13" ht="33.75" customHeight="1" x14ac:dyDescent="0.2">
      <c r="A79" s="23">
        <v>102</v>
      </c>
      <c r="B79" s="23" t="s">
        <v>91</v>
      </c>
      <c r="C79" s="24" t="s">
        <v>259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  <c r="M79">
        <v>1</v>
      </c>
    </row>
    <row r="80" spans="1:13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  <c r="M80">
        <v>1</v>
      </c>
    </row>
    <row r="81" spans="1:13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>
        <v>420</v>
      </c>
      <c r="I81" s="27"/>
      <c r="J81" s="27"/>
      <c r="K81" s="27">
        <f t="shared" si="6"/>
        <v>2537</v>
      </c>
      <c r="L81" s="52"/>
      <c r="M81">
        <v>1</v>
      </c>
    </row>
    <row r="82" spans="1:13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  <c r="M82">
        <v>1</v>
      </c>
    </row>
    <row r="83" spans="1:13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  <c r="M83">
        <v>1</v>
      </c>
    </row>
    <row r="84" spans="1:13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  <c r="M84">
        <v>1</v>
      </c>
    </row>
    <row r="85" spans="1:13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  <c r="M85">
        <v>1</v>
      </c>
    </row>
    <row r="86" spans="1:13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  <c r="M86">
        <v>1</v>
      </c>
    </row>
    <row r="87" spans="1:13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  <c r="M87">
        <v>1</v>
      </c>
    </row>
    <row r="88" spans="1:13" ht="33.75" customHeight="1" x14ac:dyDescent="0.2">
      <c r="A88" s="23">
        <v>102</v>
      </c>
      <c r="B88" s="23" t="s">
        <v>108</v>
      </c>
      <c r="C88" s="24" t="s">
        <v>257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  <c r="M88">
        <v>1</v>
      </c>
    </row>
    <row r="89" spans="1:13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  <c r="M89">
        <v>1</v>
      </c>
    </row>
    <row r="90" spans="1:13" ht="13.5" thickBot="1" x14ac:dyDescent="0.25">
      <c r="D90" s="46" t="s">
        <v>18</v>
      </c>
      <c r="E90" s="77">
        <f>SUM(E78:E89)</f>
        <v>44593</v>
      </c>
      <c r="F90" s="77">
        <f t="shared" ref="F90:J90" si="7">SUM(F78:F89)</f>
        <v>0</v>
      </c>
      <c r="G90" s="77">
        <f t="shared" si="7"/>
        <v>0</v>
      </c>
      <c r="H90" s="77">
        <f>SUM(H78:H89)</f>
        <v>420</v>
      </c>
      <c r="I90" s="77">
        <f t="shared" si="7"/>
        <v>0</v>
      </c>
      <c r="J90" s="77">
        <f t="shared" si="7"/>
        <v>0</v>
      </c>
      <c r="K90" s="77">
        <f>SUM(K78:K89)</f>
        <v>44173</v>
      </c>
      <c r="M90" s="89">
        <f>SUM(M78:M89)</f>
        <v>12</v>
      </c>
    </row>
    <row r="91" spans="1:13" ht="18.75" customHeight="1" x14ac:dyDescent="0.2">
      <c r="M91" s="90"/>
    </row>
    <row r="92" spans="1:13" ht="57" customHeight="1" x14ac:dyDescent="0.2">
      <c r="M92" s="90"/>
    </row>
    <row r="93" spans="1:13" ht="89.25" customHeight="1" x14ac:dyDescent="0.2">
      <c r="M93" s="90"/>
    </row>
    <row r="94" spans="1:13" ht="22.5" customHeight="1" thickBot="1" x14ac:dyDescent="0.25">
      <c r="D94" s="118" t="s">
        <v>0</v>
      </c>
      <c r="E94" s="118"/>
      <c r="F94" s="118"/>
      <c r="G94" s="118"/>
      <c r="H94" s="118"/>
      <c r="I94"/>
      <c r="J94"/>
      <c r="K94" s="1"/>
      <c r="M94" s="90"/>
    </row>
    <row r="95" spans="1:13" ht="13.5" thickBot="1" x14ac:dyDescent="0.25">
      <c r="D95" s="119" t="s">
        <v>1</v>
      </c>
      <c r="E95" s="119"/>
      <c r="F95" s="119"/>
      <c r="G95" s="119"/>
      <c r="H95" s="119"/>
      <c r="I95"/>
      <c r="J95"/>
      <c r="K95" s="1"/>
      <c r="L95" s="2" t="s">
        <v>111</v>
      </c>
      <c r="M95" s="90"/>
    </row>
    <row r="96" spans="1:13" x14ac:dyDescent="0.2">
      <c r="D96" s="120" t="s">
        <v>287</v>
      </c>
      <c r="E96" s="120"/>
      <c r="F96" s="120"/>
      <c r="G96" s="120"/>
      <c r="H96" s="120"/>
      <c r="I96"/>
      <c r="J96"/>
      <c r="K96" s="1"/>
      <c r="M96" s="90"/>
    </row>
    <row r="97" spans="1:13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  <c r="M97" s="90"/>
    </row>
    <row r="98" spans="1:13" ht="13.5" thickBot="1" x14ac:dyDescent="0.25">
      <c r="M98" s="90"/>
    </row>
    <row r="99" spans="1:13" ht="13.5" thickBot="1" x14ac:dyDescent="0.25">
      <c r="A99" s="3"/>
      <c r="B99" s="3"/>
      <c r="C99" s="4"/>
      <c r="D99" s="5"/>
      <c r="E99" s="164" t="s">
        <v>3</v>
      </c>
      <c r="F99" s="164"/>
      <c r="G99" s="165" t="s">
        <v>4</v>
      </c>
      <c r="H99" s="165"/>
      <c r="I99" s="165"/>
      <c r="J99" s="165"/>
      <c r="K99" s="10"/>
      <c r="L99" s="3"/>
      <c r="M99" s="90"/>
    </row>
    <row r="100" spans="1:13" ht="13.5" thickBot="1" x14ac:dyDescent="0.25">
      <c r="A100" s="11" t="s">
        <v>5</v>
      </c>
      <c r="B100" s="125" t="s">
        <v>6</v>
      </c>
      <c r="C100" s="127" t="s">
        <v>7</v>
      </c>
      <c r="D100" s="129" t="s">
        <v>8</v>
      </c>
      <c r="E100" s="131" t="s">
        <v>9</v>
      </c>
      <c r="F100" s="133" t="s">
        <v>10</v>
      </c>
      <c r="G100" s="131" t="s">
        <v>11</v>
      </c>
      <c r="H100" s="133" t="s">
        <v>12</v>
      </c>
      <c r="I100" s="131" t="s">
        <v>10</v>
      </c>
      <c r="J100" s="158" t="s">
        <v>13</v>
      </c>
      <c r="K100" s="160" t="s">
        <v>14</v>
      </c>
      <c r="L100" s="162" t="s">
        <v>15</v>
      </c>
      <c r="M100" s="90"/>
    </row>
    <row r="101" spans="1:13" ht="13.5" thickBot="1" x14ac:dyDescent="0.25">
      <c r="A101" s="83" t="s">
        <v>16</v>
      </c>
      <c r="B101" s="126"/>
      <c r="C101" s="154"/>
      <c r="D101" s="155"/>
      <c r="E101" s="156"/>
      <c r="F101" s="157"/>
      <c r="G101" s="156"/>
      <c r="H101" s="157"/>
      <c r="I101" s="156"/>
      <c r="J101" s="159"/>
      <c r="K101" s="161"/>
      <c r="L101" s="163"/>
      <c r="M101" s="90"/>
    </row>
    <row r="102" spans="1:13" x14ac:dyDescent="0.2">
      <c r="A102" s="84"/>
      <c r="B102" s="85"/>
      <c r="C102" s="86"/>
      <c r="D102" s="86"/>
      <c r="E102" s="87"/>
      <c r="F102" s="87"/>
      <c r="G102" s="87"/>
      <c r="H102" s="87"/>
      <c r="I102" s="87"/>
      <c r="J102" s="87"/>
      <c r="K102" s="88"/>
      <c r="L102" s="113"/>
      <c r="M102" s="90"/>
    </row>
    <row r="103" spans="1:13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  <c r="M103">
        <v>1</v>
      </c>
    </row>
    <row r="104" spans="1:13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  <c r="M104">
        <v>1</v>
      </c>
    </row>
    <row r="105" spans="1:13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  <c r="M105">
        <v>1</v>
      </c>
    </row>
    <row r="106" spans="1:13" ht="33.75" customHeight="1" x14ac:dyDescent="0.2">
      <c r="A106" s="23">
        <v>602</v>
      </c>
      <c r="B106" s="23" t="s">
        <v>278</v>
      </c>
      <c r="C106" s="24" t="s">
        <v>279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  <c r="M106">
        <v>1</v>
      </c>
    </row>
    <row r="107" spans="1:13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  <c r="M107">
        <v>1</v>
      </c>
    </row>
    <row r="108" spans="1:13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  <c r="M108" s="76">
        <v>1</v>
      </c>
    </row>
    <row r="109" spans="1:13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  <c r="M109" s="76">
        <v>1</v>
      </c>
    </row>
    <row r="110" spans="1:13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  <c r="M110" s="76">
        <v>1</v>
      </c>
    </row>
    <row r="111" spans="1:13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  <c r="M111" s="76">
        <v>1</v>
      </c>
    </row>
    <row r="112" spans="1:13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  <c r="M112" s="76">
        <v>1</v>
      </c>
    </row>
    <row r="113" spans="1:13" ht="33.75" customHeight="1" thickBot="1" x14ac:dyDescent="0.25">
      <c r="D113" s="46" t="s">
        <v>18</v>
      </c>
      <c r="E113" s="77">
        <f t="shared" ref="E113:K113" si="9">SUM(E103:E112)</f>
        <v>38152</v>
      </c>
      <c r="F113" s="77">
        <f t="shared" si="9"/>
        <v>0</v>
      </c>
      <c r="G113" s="77">
        <f t="shared" si="9"/>
        <v>0</v>
      </c>
      <c r="H113" s="77">
        <f t="shared" si="9"/>
        <v>0</v>
      </c>
      <c r="I113" s="77">
        <f t="shared" si="9"/>
        <v>0</v>
      </c>
      <c r="J113" s="77">
        <f t="shared" si="9"/>
        <v>0</v>
      </c>
      <c r="K113" s="77">
        <f t="shared" si="9"/>
        <v>38152</v>
      </c>
      <c r="M113" s="89">
        <f>SUM(M103:M112)</f>
        <v>10</v>
      </c>
    </row>
    <row r="114" spans="1:13" ht="50.25" customHeight="1" x14ac:dyDescent="0.2">
      <c r="M114" s="48"/>
    </row>
    <row r="115" spans="1:13" ht="46.5" customHeight="1" x14ac:dyDescent="0.2">
      <c r="M115" s="48"/>
    </row>
    <row r="116" spans="1:13" ht="13.5" thickBot="1" x14ac:dyDescent="0.25">
      <c r="D116" s="118" t="s">
        <v>0</v>
      </c>
      <c r="E116" s="118"/>
      <c r="F116" s="118"/>
      <c r="G116" s="118"/>
      <c r="H116" s="118"/>
      <c r="I116"/>
      <c r="J116"/>
      <c r="K116" s="1"/>
      <c r="M116" s="48"/>
    </row>
    <row r="117" spans="1:13" ht="13.5" thickBot="1" x14ac:dyDescent="0.25">
      <c r="D117" s="119" t="s">
        <v>1</v>
      </c>
      <c r="E117" s="119"/>
      <c r="F117" s="119"/>
      <c r="G117" s="119"/>
      <c r="H117" s="119"/>
      <c r="I117"/>
      <c r="J117"/>
      <c r="K117" s="1"/>
      <c r="L117" s="2" t="s">
        <v>130</v>
      </c>
      <c r="M117" s="48"/>
    </row>
    <row r="118" spans="1:13" x14ac:dyDescent="0.2">
      <c r="D118" s="120" t="s">
        <v>287</v>
      </c>
      <c r="E118" s="120"/>
      <c r="F118" s="120"/>
      <c r="G118" s="120"/>
      <c r="H118" s="120"/>
      <c r="I118"/>
      <c r="J118"/>
      <c r="K118" s="1"/>
      <c r="M118" s="48"/>
    </row>
    <row r="119" spans="1:13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  <c r="M119" s="48"/>
    </row>
    <row r="120" spans="1:13" ht="13.5" thickBot="1" x14ac:dyDescent="0.25">
      <c r="M120" s="48"/>
    </row>
    <row r="121" spans="1:13" ht="13.5" thickBot="1" x14ac:dyDescent="0.25">
      <c r="A121" s="3"/>
      <c r="B121" s="3"/>
      <c r="C121" s="4"/>
      <c r="D121" s="5"/>
      <c r="E121" s="164" t="s">
        <v>3</v>
      </c>
      <c r="F121" s="164"/>
      <c r="G121" s="165" t="s">
        <v>4</v>
      </c>
      <c r="H121" s="165"/>
      <c r="I121" s="165"/>
      <c r="J121" s="165"/>
      <c r="K121" s="10"/>
      <c r="L121" s="3"/>
      <c r="M121" s="48"/>
    </row>
    <row r="122" spans="1:13" ht="13.5" thickBot="1" x14ac:dyDescent="0.25">
      <c r="A122" s="11" t="s">
        <v>5</v>
      </c>
      <c r="B122" s="125" t="s">
        <v>6</v>
      </c>
      <c r="C122" s="127" t="s">
        <v>7</v>
      </c>
      <c r="D122" s="129" t="s">
        <v>8</v>
      </c>
      <c r="E122" s="131" t="s">
        <v>9</v>
      </c>
      <c r="F122" s="133" t="s">
        <v>10</v>
      </c>
      <c r="G122" s="131" t="s">
        <v>11</v>
      </c>
      <c r="H122" s="133" t="s">
        <v>12</v>
      </c>
      <c r="I122" s="131" t="s">
        <v>10</v>
      </c>
      <c r="J122" s="158" t="s">
        <v>13</v>
      </c>
      <c r="K122" s="160" t="s">
        <v>14</v>
      </c>
      <c r="L122" s="162" t="s">
        <v>15</v>
      </c>
      <c r="M122" s="48"/>
    </row>
    <row r="123" spans="1:13" x14ac:dyDescent="0.2">
      <c r="A123" s="91" t="s">
        <v>16</v>
      </c>
      <c r="B123" s="166"/>
      <c r="C123" s="167"/>
      <c r="D123" s="168"/>
      <c r="E123" s="169"/>
      <c r="F123" s="170"/>
      <c r="G123" s="169"/>
      <c r="H123" s="170"/>
      <c r="I123" s="169"/>
      <c r="J123" s="171"/>
      <c r="K123" s="172"/>
      <c r="L123" s="173"/>
      <c r="M123" s="48"/>
    </row>
    <row r="124" spans="1:13" ht="34.5" customHeight="1" x14ac:dyDescent="0.2">
      <c r="A124" s="75">
        <v>602</v>
      </c>
      <c r="B124" s="75" t="s">
        <v>131</v>
      </c>
      <c r="C124" s="75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6"/>
      <c r="M124" s="48">
        <v>1</v>
      </c>
    </row>
    <row r="125" spans="1:13" ht="33.75" customHeight="1" x14ac:dyDescent="0.2">
      <c r="A125" s="75">
        <v>102</v>
      </c>
      <c r="B125" s="75" t="s">
        <v>133</v>
      </c>
      <c r="C125" s="75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6"/>
      <c r="M125" s="48">
        <v>1</v>
      </c>
    </row>
    <row r="126" spans="1:13" ht="33.75" customHeight="1" x14ac:dyDescent="0.2">
      <c r="A126" s="75">
        <v>102</v>
      </c>
      <c r="B126" s="75" t="s">
        <v>135</v>
      </c>
      <c r="C126" s="75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6"/>
      <c r="M126" s="48">
        <v>1</v>
      </c>
    </row>
    <row r="127" spans="1:13" ht="33.75" customHeight="1" x14ac:dyDescent="0.2">
      <c r="A127" s="75">
        <v>102</v>
      </c>
      <c r="B127" s="75" t="s">
        <v>137</v>
      </c>
      <c r="C127" s="75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6"/>
      <c r="M127" s="48">
        <v>1</v>
      </c>
    </row>
    <row r="128" spans="1:13" ht="33.75" customHeight="1" x14ac:dyDescent="0.2">
      <c r="A128" s="75">
        <v>102</v>
      </c>
      <c r="B128" s="75" t="s">
        <v>139</v>
      </c>
      <c r="C128" s="75" t="s">
        <v>140</v>
      </c>
      <c r="D128" s="24" t="s">
        <v>47</v>
      </c>
      <c r="E128" s="26">
        <v>2065</v>
      </c>
      <c r="F128" s="27"/>
      <c r="G128" s="27"/>
      <c r="H128" s="43"/>
      <c r="I128" s="92"/>
      <c r="J128" s="27"/>
      <c r="K128" s="43">
        <f t="shared" si="10"/>
        <v>2065</v>
      </c>
      <c r="L128" s="76"/>
      <c r="M128" s="48">
        <v>1</v>
      </c>
    </row>
    <row r="129" spans="1:15" ht="33.75" customHeight="1" x14ac:dyDescent="0.2">
      <c r="A129" s="75">
        <v>102</v>
      </c>
      <c r="B129" s="75" t="s">
        <v>141</v>
      </c>
      <c r="C129" s="75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6"/>
      <c r="M129" s="48">
        <v>1</v>
      </c>
    </row>
    <row r="130" spans="1:15" ht="33.75" customHeight="1" x14ac:dyDescent="0.2">
      <c r="A130" s="75">
        <v>102</v>
      </c>
      <c r="B130" s="75" t="s">
        <v>143</v>
      </c>
      <c r="C130" s="75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6"/>
      <c r="M130" s="48">
        <v>1</v>
      </c>
    </row>
    <row r="131" spans="1:15" ht="33.75" customHeight="1" x14ac:dyDescent="0.2">
      <c r="A131" s="75">
        <v>602</v>
      </c>
      <c r="B131" s="75" t="s">
        <v>145</v>
      </c>
      <c r="C131" s="75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5"/>
      <c r="M131" s="48">
        <v>1</v>
      </c>
    </row>
    <row r="132" spans="1:15" ht="33.75" customHeight="1" x14ac:dyDescent="0.2">
      <c r="A132" s="75">
        <v>102</v>
      </c>
      <c r="B132" s="75" t="s">
        <v>147</v>
      </c>
      <c r="C132" s="75" t="s">
        <v>148</v>
      </c>
      <c r="D132" s="24" t="s">
        <v>52</v>
      </c>
      <c r="E132" s="26">
        <v>2620</v>
      </c>
      <c r="F132" s="52"/>
      <c r="G132" s="52"/>
      <c r="H132" s="43"/>
      <c r="I132" s="52"/>
      <c r="J132" s="52"/>
      <c r="K132" s="43">
        <f t="shared" si="10"/>
        <v>2620</v>
      </c>
      <c r="L132" s="75"/>
      <c r="M132" s="48">
        <v>1</v>
      </c>
    </row>
    <row r="133" spans="1:15" ht="33.75" customHeight="1" x14ac:dyDescent="0.2">
      <c r="A133" s="75">
        <v>102</v>
      </c>
      <c r="B133" s="75" t="s">
        <v>149</v>
      </c>
      <c r="C133" s="75" t="s">
        <v>150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5"/>
      <c r="M133" s="48">
        <v>1</v>
      </c>
    </row>
    <row r="134" spans="1:15" ht="33.75" customHeight="1" x14ac:dyDescent="0.2">
      <c r="A134" s="75">
        <v>102</v>
      </c>
      <c r="B134" s="75" t="s">
        <v>151</v>
      </c>
      <c r="C134" s="75" t="s">
        <v>152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5"/>
      <c r="M134" s="48">
        <v>1</v>
      </c>
      <c r="O134" s="48"/>
    </row>
    <row r="135" spans="1:15" ht="33.75" customHeight="1" x14ac:dyDescent="0.2">
      <c r="A135" s="75">
        <v>102</v>
      </c>
      <c r="B135" s="75" t="s">
        <v>153</v>
      </c>
      <c r="C135" s="75" t="s">
        <v>154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5"/>
      <c r="M135" s="48">
        <v>1</v>
      </c>
    </row>
    <row r="136" spans="1:15" ht="13.5" thickBot="1" x14ac:dyDescent="0.25">
      <c r="D136" s="46" t="s">
        <v>18</v>
      </c>
      <c r="E136" s="77">
        <f>SUM(E124:E135)</f>
        <v>46390</v>
      </c>
      <c r="F136" s="77">
        <f t="shared" ref="F136:K136" si="11">SUM(F124:F135)</f>
        <v>0</v>
      </c>
      <c r="G136" s="77">
        <f t="shared" si="11"/>
        <v>0</v>
      </c>
      <c r="H136" s="77">
        <f t="shared" si="11"/>
        <v>0</v>
      </c>
      <c r="I136" s="77">
        <f t="shared" si="11"/>
        <v>0</v>
      </c>
      <c r="J136" s="77">
        <f t="shared" si="11"/>
        <v>0</v>
      </c>
      <c r="K136" s="77">
        <f t="shared" si="11"/>
        <v>46390</v>
      </c>
      <c r="M136" s="89">
        <f>SUM(M124:M135)</f>
        <v>12</v>
      </c>
    </row>
    <row r="137" spans="1:15" x14ac:dyDescent="0.2">
      <c r="D137" s="60"/>
      <c r="E137" s="93"/>
      <c r="F137" s="93"/>
      <c r="G137" s="93"/>
      <c r="H137" s="93"/>
      <c r="I137" s="93"/>
      <c r="J137" s="93"/>
      <c r="K137" s="93"/>
      <c r="M137" s="48"/>
    </row>
    <row r="138" spans="1:15" ht="90" customHeight="1" x14ac:dyDescent="0.2">
      <c r="D138" s="60"/>
      <c r="E138" s="93"/>
      <c r="F138" s="93"/>
      <c r="G138" s="93"/>
      <c r="H138" s="93"/>
      <c r="I138" s="93"/>
      <c r="J138" s="93"/>
      <c r="K138" s="93"/>
      <c r="M138" s="48"/>
    </row>
    <row r="139" spans="1:15" ht="13.5" thickBot="1" x14ac:dyDescent="0.25">
      <c r="D139" s="118" t="s">
        <v>0</v>
      </c>
      <c r="E139" s="118"/>
      <c r="F139" s="118"/>
      <c r="G139" s="118"/>
      <c r="H139" s="118"/>
      <c r="I139"/>
      <c r="J139"/>
      <c r="K139" s="1"/>
      <c r="M139" s="48"/>
    </row>
    <row r="140" spans="1:15" ht="13.5" thickBot="1" x14ac:dyDescent="0.25">
      <c r="D140" s="119" t="s">
        <v>1</v>
      </c>
      <c r="E140" s="119"/>
      <c r="F140" s="119"/>
      <c r="G140" s="119"/>
      <c r="H140" s="119"/>
      <c r="I140"/>
      <c r="J140"/>
      <c r="K140" s="1"/>
      <c r="L140" s="2" t="s">
        <v>155</v>
      </c>
      <c r="M140" s="48"/>
    </row>
    <row r="141" spans="1:15" x14ac:dyDescent="0.2">
      <c r="D141" s="120" t="s">
        <v>287</v>
      </c>
      <c r="E141" s="120"/>
      <c r="F141" s="120"/>
      <c r="G141" s="120"/>
      <c r="H141" s="120"/>
      <c r="I141"/>
      <c r="J141"/>
      <c r="K141" s="1"/>
      <c r="M141" s="48"/>
    </row>
    <row r="142" spans="1:15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  <c r="M142" s="48"/>
    </row>
    <row r="143" spans="1:15" ht="13.5" thickBot="1" x14ac:dyDescent="0.25">
      <c r="M143" s="48"/>
    </row>
    <row r="144" spans="1:15" ht="13.5" thickBot="1" x14ac:dyDescent="0.25">
      <c r="A144" s="3"/>
      <c r="B144" s="3"/>
      <c r="C144" s="4"/>
      <c r="D144" s="5"/>
      <c r="E144" s="164" t="s">
        <v>3</v>
      </c>
      <c r="F144" s="164"/>
      <c r="G144" s="165" t="s">
        <v>4</v>
      </c>
      <c r="H144" s="165"/>
      <c r="I144" s="165"/>
      <c r="J144" s="165"/>
      <c r="K144" s="10"/>
      <c r="L144" s="3"/>
      <c r="M144" s="48"/>
    </row>
    <row r="145" spans="1:13" ht="13.5" thickBot="1" x14ac:dyDescent="0.25">
      <c r="A145" s="11" t="s">
        <v>5</v>
      </c>
      <c r="B145" s="125" t="s">
        <v>6</v>
      </c>
      <c r="C145" s="127" t="s">
        <v>7</v>
      </c>
      <c r="D145" s="129" t="s">
        <v>8</v>
      </c>
      <c r="E145" s="131" t="s">
        <v>9</v>
      </c>
      <c r="F145" s="133" t="s">
        <v>10</v>
      </c>
      <c r="G145" s="131" t="s">
        <v>11</v>
      </c>
      <c r="H145" s="133" t="s">
        <v>12</v>
      </c>
      <c r="I145" s="131" t="s">
        <v>10</v>
      </c>
      <c r="J145" s="158" t="s">
        <v>13</v>
      </c>
      <c r="K145" s="160" t="s">
        <v>14</v>
      </c>
      <c r="L145" s="162" t="s">
        <v>15</v>
      </c>
      <c r="M145" s="48"/>
    </row>
    <row r="146" spans="1:13" x14ac:dyDescent="0.2">
      <c r="A146" s="91" t="s">
        <v>16</v>
      </c>
      <c r="B146" s="166"/>
      <c r="C146" s="167"/>
      <c r="D146" s="168"/>
      <c r="E146" s="169"/>
      <c r="F146" s="170"/>
      <c r="G146" s="169"/>
      <c r="H146" s="170"/>
      <c r="I146" s="169"/>
      <c r="J146" s="171"/>
      <c r="K146" s="172"/>
      <c r="L146" s="173"/>
      <c r="M146" s="48"/>
    </row>
    <row r="147" spans="1:13" ht="36.75" customHeight="1" x14ac:dyDescent="0.2">
      <c r="A147" s="75">
        <v>102</v>
      </c>
      <c r="B147" s="75" t="s">
        <v>156</v>
      </c>
      <c r="C147" s="75" t="s">
        <v>157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6"/>
      <c r="M147" s="48">
        <v>1</v>
      </c>
    </row>
    <row r="148" spans="1:13" ht="34.5" customHeight="1" x14ac:dyDescent="0.2">
      <c r="A148" s="75">
        <v>102</v>
      </c>
      <c r="B148" s="75" t="s">
        <v>158</v>
      </c>
      <c r="C148" s="75" t="s">
        <v>159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6"/>
      <c r="M148" s="48">
        <v>1</v>
      </c>
    </row>
    <row r="149" spans="1:13" ht="35.25" customHeight="1" x14ac:dyDescent="0.2">
      <c r="A149" s="75">
        <v>602</v>
      </c>
      <c r="B149" s="75" t="s">
        <v>160</v>
      </c>
      <c r="C149" s="75" t="s">
        <v>161</v>
      </c>
      <c r="D149" s="24" t="s">
        <v>52</v>
      </c>
      <c r="E149" s="26">
        <v>6705</v>
      </c>
      <c r="F149" s="27"/>
      <c r="G149" s="27"/>
      <c r="H149" s="27"/>
      <c r="I149" s="27"/>
      <c r="J149" s="27"/>
      <c r="K149" s="43">
        <f t="shared" si="12"/>
        <v>6705</v>
      </c>
      <c r="L149" s="76"/>
      <c r="M149" s="48">
        <v>1</v>
      </c>
    </row>
    <row r="150" spans="1:13" ht="33" customHeight="1" x14ac:dyDescent="0.2">
      <c r="A150" s="75">
        <v>102</v>
      </c>
      <c r="B150" s="75" t="s">
        <v>162</v>
      </c>
      <c r="C150" s="75" t="s">
        <v>163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6"/>
      <c r="M150" s="48">
        <v>1</v>
      </c>
    </row>
    <row r="151" spans="1:13" ht="36" customHeight="1" x14ac:dyDescent="0.2">
      <c r="A151" s="75">
        <v>102</v>
      </c>
      <c r="B151" s="75" t="s">
        <v>164</v>
      </c>
      <c r="C151" s="75" t="s">
        <v>165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6"/>
      <c r="M151" s="48">
        <v>1</v>
      </c>
    </row>
    <row r="152" spans="1:13" ht="31.5" customHeight="1" x14ac:dyDescent="0.2">
      <c r="A152" s="75">
        <v>102</v>
      </c>
      <c r="B152" s="75" t="s">
        <v>166</v>
      </c>
      <c r="C152" s="75" t="s">
        <v>167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6"/>
      <c r="M152" s="48">
        <v>1</v>
      </c>
    </row>
    <row r="153" spans="1:13" ht="39.75" customHeight="1" x14ac:dyDescent="0.2">
      <c r="A153" s="75">
        <v>102</v>
      </c>
      <c r="B153" s="75" t="s">
        <v>168</v>
      </c>
      <c r="C153" s="75" t="s">
        <v>169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6"/>
      <c r="M153" s="48">
        <v>1</v>
      </c>
    </row>
    <row r="154" spans="1:13" ht="39.75" customHeight="1" x14ac:dyDescent="0.2">
      <c r="A154" s="75">
        <v>102</v>
      </c>
      <c r="B154" s="75" t="s">
        <v>170</v>
      </c>
      <c r="C154" s="75" t="s">
        <v>171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6"/>
      <c r="M154" s="48">
        <v>1</v>
      </c>
    </row>
    <row r="155" spans="1:13" ht="39.75" customHeight="1" x14ac:dyDescent="0.2">
      <c r="A155" s="75">
        <v>102</v>
      </c>
      <c r="B155" s="75" t="s">
        <v>172</v>
      </c>
      <c r="C155" s="75" t="s">
        <v>173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6"/>
      <c r="M155" s="48">
        <v>1</v>
      </c>
    </row>
    <row r="156" spans="1:13" ht="39.75" customHeight="1" x14ac:dyDescent="0.2">
      <c r="A156" s="75">
        <v>102</v>
      </c>
      <c r="B156" s="75" t="s">
        <v>174</v>
      </c>
      <c r="C156" s="75" t="s">
        <v>175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6"/>
      <c r="M156" s="48">
        <v>1</v>
      </c>
    </row>
    <row r="157" spans="1:13" ht="39.75" customHeight="1" x14ac:dyDescent="0.2">
      <c r="A157" s="75">
        <v>102</v>
      </c>
      <c r="B157" s="75" t="s">
        <v>176</v>
      </c>
      <c r="C157" s="75" t="s">
        <v>177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6"/>
      <c r="M157" s="48">
        <v>1</v>
      </c>
    </row>
    <row r="158" spans="1:13" ht="39.75" customHeight="1" x14ac:dyDescent="0.2">
      <c r="A158" s="75">
        <v>602</v>
      </c>
      <c r="B158" s="75" t="s">
        <v>178</v>
      </c>
      <c r="C158" s="75" t="s">
        <v>179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6"/>
      <c r="M158" s="48">
        <v>1</v>
      </c>
    </row>
    <row r="159" spans="1:13" ht="13.5" thickBot="1" x14ac:dyDescent="0.25">
      <c r="A159" s="94"/>
      <c r="B159" s="94"/>
      <c r="C159" s="94"/>
      <c r="D159" s="46" t="s">
        <v>18</v>
      </c>
      <c r="E159" s="77">
        <f t="shared" ref="E159:K159" si="13">SUM(E147:E158)</f>
        <v>47685</v>
      </c>
      <c r="F159" s="77">
        <f t="shared" si="13"/>
        <v>0</v>
      </c>
      <c r="G159" s="77">
        <f t="shared" si="13"/>
        <v>0</v>
      </c>
      <c r="H159" s="77">
        <f t="shared" si="13"/>
        <v>0</v>
      </c>
      <c r="I159" s="77">
        <f t="shared" si="13"/>
        <v>0</v>
      </c>
      <c r="J159" s="77">
        <f t="shared" si="13"/>
        <v>0</v>
      </c>
      <c r="K159" s="77">
        <f t="shared" si="13"/>
        <v>47685</v>
      </c>
      <c r="M159" s="48">
        <f>SUM(M147:M158)</f>
        <v>12</v>
      </c>
    </row>
    <row r="160" spans="1:13" x14ac:dyDescent="0.2">
      <c r="D160" s="60"/>
      <c r="E160" s="93"/>
      <c r="F160" s="93"/>
      <c r="G160" s="93"/>
      <c r="H160" s="93"/>
      <c r="I160" s="93"/>
      <c r="J160" s="93"/>
      <c r="K160" s="93"/>
      <c r="M160" s="48"/>
    </row>
    <row r="161" spans="1:13" ht="15.75" customHeight="1" x14ac:dyDescent="0.2">
      <c r="D161" s="60"/>
      <c r="E161" s="93"/>
      <c r="F161" s="93"/>
      <c r="G161" s="93"/>
      <c r="H161" s="93"/>
      <c r="I161" s="93"/>
      <c r="J161" s="93"/>
      <c r="K161" s="93"/>
      <c r="M161" s="48"/>
    </row>
    <row r="162" spans="1:13" ht="15" customHeight="1" x14ac:dyDescent="0.2">
      <c r="D162" s="60"/>
      <c r="E162" s="93"/>
      <c r="F162" s="93"/>
      <c r="G162" s="93"/>
      <c r="H162" s="93"/>
      <c r="I162" s="93"/>
      <c r="J162" s="93"/>
      <c r="K162" s="93"/>
      <c r="M162" s="48"/>
    </row>
    <row r="163" spans="1:13" ht="38.25" customHeight="1" x14ac:dyDescent="0.2">
      <c r="D163" s="60"/>
      <c r="E163" s="93"/>
      <c r="F163" s="93"/>
      <c r="G163" s="93"/>
      <c r="H163" s="93"/>
      <c r="I163" s="93"/>
      <c r="J163" s="93"/>
      <c r="K163" s="93"/>
      <c r="M163" s="48"/>
    </row>
    <row r="164" spans="1:13" ht="39.75" customHeight="1" x14ac:dyDescent="0.2">
      <c r="D164" s="60"/>
      <c r="E164" s="93"/>
      <c r="F164" s="93"/>
      <c r="G164" s="93"/>
      <c r="H164" s="93"/>
      <c r="I164" s="93"/>
      <c r="J164" s="93"/>
      <c r="K164" s="93"/>
      <c r="M164" s="48"/>
    </row>
    <row r="165" spans="1:13" ht="13.5" thickBot="1" x14ac:dyDescent="0.25">
      <c r="D165" s="118" t="s">
        <v>0</v>
      </c>
      <c r="E165" s="118"/>
      <c r="F165" s="118"/>
      <c r="G165" s="118"/>
      <c r="H165" s="118"/>
      <c r="I165"/>
      <c r="J165"/>
      <c r="K165" s="1"/>
      <c r="M165" s="48"/>
    </row>
    <row r="166" spans="1:13" ht="13.5" thickBot="1" x14ac:dyDescent="0.25">
      <c r="D166" s="119" t="s">
        <v>1</v>
      </c>
      <c r="E166" s="119"/>
      <c r="F166" s="119"/>
      <c r="G166" s="119"/>
      <c r="H166" s="119"/>
      <c r="I166"/>
      <c r="J166"/>
      <c r="K166" s="1"/>
      <c r="L166" s="2" t="s">
        <v>180</v>
      </c>
      <c r="M166" s="48"/>
    </row>
    <row r="167" spans="1:13" x14ac:dyDescent="0.2">
      <c r="D167" s="120" t="s">
        <v>287</v>
      </c>
      <c r="E167" s="120"/>
      <c r="F167" s="120"/>
      <c r="G167" s="120"/>
      <c r="H167" s="120"/>
      <c r="I167"/>
      <c r="J167"/>
      <c r="K167" s="1"/>
      <c r="M167" s="48"/>
    </row>
    <row r="168" spans="1:13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  <c r="M168" s="48"/>
    </row>
    <row r="169" spans="1:13" ht="13.5" thickBot="1" x14ac:dyDescent="0.25">
      <c r="M169" s="48"/>
    </row>
    <row r="170" spans="1:13" ht="13.5" thickBot="1" x14ac:dyDescent="0.25">
      <c r="A170" s="3"/>
      <c r="B170" s="3"/>
      <c r="C170" s="4"/>
      <c r="D170" s="5"/>
      <c r="E170" s="164" t="s">
        <v>3</v>
      </c>
      <c r="F170" s="164"/>
      <c r="G170" s="165" t="s">
        <v>4</v>
      </c>
      <c r="H170" s="165"/>
      <c r="I170" s="165"/>
      <c r="J170" s="165"/>
      <c r="K170" s="10"/>
      <c r="L170" s="3"/>
      <c r="M170" s="48"/>
    </row>
    <row r="171" spans="1:13" ht="13.5" customHeight="1" thickBot="1" x14ac:dyDescent="0.25">
      <c r="A171" s="11" t="s">
        <v>5</v>
      </c>
      <c r="B171" s="125" t="s">
        <v>6</v>
      </c>
      <c r="C171" s="127" t="s">
        <v>7</v>
      </c>
      <c r="D171" s="129" t="s">
        <v>8</v>
      </c>
      <c r="E171" s="131" t="s">
        <v>9</v>
      </c>
      <c r="F171" s="133" t="s">
        <v>10</v>
      </c>
      <c r="G171" s="131" t="s">
        <v>11</v>
      </c>
      <c r="H171" s="133" t="s">
        <v>12</v>
      </c>
      <c r="I171" s="131" t="s">
        <v>10</v>
      </c>
      <c r="J171" s="158" t="s">
        <v>13</v>
      </c>
      <c r="K171" s="160" t="s">
        <v>14</v>
      </c>
      <c r="L171" s="162" t="s">
        <v>15</v>
      </c>
      <c r="M171" s="48"/>
    </row>
    <row r="172" spans="1:13" x14ac:dyDescent="0.2">
      <c r="A172" s="91" t="s">
        <v>16</v>
      </c>
      <c r="B172" s="166"/>
      <c r="C172" s="167"/>
      <c r="D172" s="168"/>
      <c r="E172" s="169"/>
      <c r="F172" s="170"/>
      <c r="G172" s="169"/>
      <c r="H172" s="170"/>
      <c r="I172" s="169"/>
      <c r="J172" s="171"/>
      <c r="K172" s="172"/>
      <c r="L172" s="173"/>
      <c r="M172" s="48"/>
    </row>
    <row r="173" spans="1:13" ht="39.75" customHeight="1" x14ac:dyDescent="0.2">
      <c r="A173" s="75">
        <v>102</v>
      </c>
      <c r="B173" s="75" t="s">
        <v>181</v>
      </c>
      <c r="C173" s="75" t="s">
        <v>210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6"/>
      <c r="M173" s="48">
        <v>1</v>
      </c>
    </row>
    <row r="174" spans="1:13" ht="39.75" customHeight="1" x14ac:dyDescent="0.2">
      <c r="A174" s="75">
        <v>102</v>
      </c>
      <c r="B174" s="75" t="s">
        <v>182</v>
      </c>
      <c r="C174" s="75" t="s">
        <v>183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6"/>
      <c r="M174" s="48">
        <v>1</v>
      </c>
    </row>
    <row r="175" spans="1:13" ht="39.75" customHeight="1" x14ac:dyDescent="0.2">
      <c r="A175" s="75">
        <v>102</v>
      </c>
      <c r="B175" s="75" t="s">
        <v>184</v>
      </c>
      <c r="C175" s="75" t="s">
        <v>185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6"/>
      <c r="M175" s="48">
        <v>1</v>
      </c>
    </row>
    <row r="176" spans="1:13" ht="39.75" customHeight="1" x14ac:dyDescent="0.2">
      <c r="A176" s="75">
        <v>102</v>
      </c>
      <c r="B176" s="75" t="s">
        <v>186</v>
      </c>
      <c r="C176" s="75" t="s">
        <v>187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6"/>
      <c r="M176" s="48">
        <v>1</v>
      </c>
    </row>
    <row r="177" spans="1:13" ht="39.75" customHeight="1" x14ac:dyDescent="0.2">
      <c r="A177" s="75">
        <v>102</v>
      </c>
      <c r="B177" s="75" t="s">
        <v>188</v>
      </c>
      <c r="C177" s="75" t="s">
        <v>189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6"/>
      <c r="M177" s="48">
        <v>1</v>
      </c>
    </row>
    <row r="178" spans="1:13" ht="39.75" customHeight="1" x14ac:dyDescent="0.2">
      <c r="A178" s="75">
        <v>102</v>
      </c>
      <c r="B178" s="75" t="s">
        <v>190</v>
      </c>
      <c r="C178" s="75" t="s">
        <v>191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6"/>
      <c r="M178" s="48">
        <v>1</v>
      </c>
    </row>
    <row r="179" spans="1:13" ht="39.75" customHeight="1" x14ac:dyDescent="0.2">
      <c r="A179" s="75">
        <v>602</v>
      </c>
      <c r="B179" s="75" t="s">
        <v>192</v>
      </c>
      <c r="C179" s="75" t="s">
        <v>193</v>
      </c>
      <c r="D179" s="75" t="s">
        <v>52</v>
      </c>
      <c r="E179" s="26">
        <v>5029</v>
      </c>
      <c r="F179" s="27"/>
      <c r="G179" s="27"/>
      <c r="H179" s="43">
        <v>420</v>
      </c>
      <c r="I179" s="27"/>
      <c r="J179" s="27"/>
      <c r="K179" s="43">
        <f t="shared" si="14"/>
        <v>4609</v>
      </c>
      <c r="L179" s="76"/>
      <c r="M179" s="48">
        <v>1</v>
      </c>
    </row>
    <row r="180" spans="1:13" ht="39.75" customHeight="1" x14ac:dyDescent="0.2">
      <c r="A180" s="75">
        <v>102</v>
      </c>
      <c r="B180" s="75" t="s">
        <v>194</v>
      </c>
      <c r="C180" s="75" t="s">
        <v>195</v>
      </c>
      <c r="D180" s="75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6"/>
      <c r="M180" s="48">
        <v>1</v>
      </c>
    </row>
    <row r="181" spans="1:13" ht="39.75" customHeight="1" x14ac:dyDescent="0.2">
      <c r="A181" s="75">
        <v>102</v>
      </c>
      <c r="B181" s="75" t="s">
        <v>196</v>
      </c>
      <c r="C181" s="75" t="s">
        <v>197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6"/>
      <c r="M181" s="48">
        <v>1</v>
      </c>
    </row>
    <row r="182" spans="1:13" ht="39.75" customHeight="1" x14ac:dyDescent="0.2">
      <c r="A182" s="75">
        <v>102</v>
      </c>
      <c r="B182" s="75" t="s">
        <v>198</v>
      </c>
      <c r="C182" s="75" t="s">
        <v>199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6"/>
      <c r="M182" s="48">
        <v>1</v>
      </c>
    </row>
    <row r="183" spans="1:13" ht="39.75" customHeight="1" x14ac:dyDescent="0.2">
      <c r="A183" s="75">
        <v>102</v>
      </c>
      <c r="B183" s="75" t="s">
        <v>200</v>
      </c>
      <c r="C183" s="75" t="s">
        <v>201</v>
      </c>
      <c r="D183" s="24" t="s">
        <v>21</v>
      </c>
      <c r="E183" s="26">
        <v>16938</v>
      </c>
      <c r="F183" s="27"/>
      <c r="G183" s="27"/>
      <c r="H183" s="43"/>
      <c r="I183" s="27"/>
      <c r="J183" s="27"/>
      <c r="K183" s="43">
        <f t="shared" si="14"/>
        <v>16938</v>
      </c>
      <c r="L183" s="76"/>
      <c r="M183" s="48">
        <v>1</v>
      </c>
    </row>
    <row r="184" spans="1:13" ht="13.5" customHeight="1" thickBot="1" x14ac:dyDescent="0.25">
      <c r="A184" s="94"/>
      <c r="B184" s="94"/>
      <c r="C184" s="94"/>
      <c r="D184" s="46" t="s">
        <v>18</v>
      </c>
      <c r="E184" s="77">
        <f t="shared" ref="E184:K184" si="15">SUM(E167:E183)</f>
        <v>70908</v>
      </c>
      <c r="F184" s="77">
        <f t="shared" si="15"/>
        <v>0</v>
      </c>
      <c r="G184" s="77">
        <f t="shared" si="15"/>
        <v>0</v>
      </c>
      <c r="H184" s="77">
        <f t="shared" si="15"/>
        <v>420</v>
      </c>
      <c r="I184" s="77">
        <f t="shared" si="15"/>
        <v>0</v>
      </c>
      <c r="J184" s="111">
        <f t="shared" si="15"/>
        <v>0</v>
      </c>
      <c r="K184" s="77">
        <f t="shared" si="15"/>
        <v>70488</v>
      </c>
      <c r="L184" s="106"/>
      <c r="M184" s="89">
        <f>SUM(M167:M183)</f>
        <v>11</v>
      </c>
    </row>
    <row r="185" spans="1:13" ht="39.75" customHeight="1" x14ac:dyDescent="0.2">
      <c r="A185" s="94"/>
      <c r="B185" s="94"/>
      <c r="C185" s="94"/>
      <c r="D185" s="107"/>
      <c r="E185" s="108"/>
      <c r="F185" s="109"/>
      <c r="G185" s="109"/>
      <c r="H185" s="110"/>
      <c r="I185" s="109"/>
      <c r="J185" s="109"/>
      <c r="K185" s="110"/>
      <c r="M185" s="48"/>
    </row>
    <row r="186" spans="1:13" ht="64.5" customHeight="1" x14ac:dyDescent="0.2">
      <c r="A186" s="94"/>
      <c r="B186" s="94"/>
      <c r="C186" s="94"/>
      <c r="D186" s="107"/>
      <c r="E186" s="108"/>
      <c r="F186" s="109"/>
      <c r="G186" s="109"/>
      <c r="H186" s="110"/>
      <c r="I186" s="109"/>
      <c r="J186" s="109"/>
      <c r="K186" s="110"/>
      <c r="M186" s="48"/>
    </row>
    <row r="187" spans="1:13" ht="13.5" thickBot="1" x14ac:dyDescent="0.25">
      <c r="D187" s="118" t="s">
        <v>0</v>
      </c>
      <c r="E187" s="118"/>
      <c r="F187" s="118"/>
      <c r="G187" s="118"/>
      <c r="H187" s="118"/>
      <c r="I187"/>
      <c r="J187"/>
      <c r="K187" s="1"/>
      <c r="M187" s="48"/>
    </row>
    <row r="188" spans="1:13" ht="13.5" thickBot="1" x14ac:dyDescent="0.25">
      <c r="D188" s="119" t="s">
        <v>1</v>
      </c>
      <c r="E188" s="119"/>
      <c r="F188" s="119"/>
      <c r="G188" s="119"/>
      <c r="H188" s="119"/>
      <c r="I188"/>
      <c r="J188"/>
      <c r="K188" s="1"/>
      <c r="L188" s="2" t="s">
        <v>209</v>
      </c>
      <c r="M188" s="48"/>
    </row>
    <row r="189" spans="1:13" x14ac:dyDescent="0.2">
      <c r="D189" s="120" t="s">
        <v>287</v>
      </c>
      <c r="E189" s="120"/>
      <c r="F189" s="120"/>
      <c r="G189" s="120"/>
      <c r="H189" s="120"/>
      <c r="I189"/>
      <c r="J189"/>
      <c r="K189" s="1"/>
      <c r="M189" s="48"/>
    </row>
    <row r="190" spans="1:13" ht="13.5" thickBot="1" x14ac:dyDescent="0.25">
      <c r="D190" s="5"/>
      <c r="E190" s="5"/>
      <c r="F190" s="5"/>
      <c r="G190" s="5"/>
      <c r="H190" s="5"/>
      <c r="I190"/>
      <c r="J190"/>
      <c r="K190" s="1"/>
      <c r="M190" s="48"/>
    </row>
    <row r="191" spans="1:13" ht="13.5" thickBot="1" x14ac:dyDescent="0.25">
      <c r="A191" s="3"/>
      <c r="B191" s="3"/>
      <c r="C191" s="4"/>
      <c r="D191" s="5"/>
      <c r="E191" s="164" t="s">
        <v>3</v>
      </c>
      <c r="F191" s="164"/>
      <c r="G191" s="165" t="s">
        <v>4</v>
      </c>
      <c r="H191" s="165"/>
      <c r="I191" s="165"/>
      <c r="J191" s="165"/>
      <c r="K191" s="10"/>
      <c r="L191" s="3"/>
      <c r="M191" s="48"/>
    </row>
    <row r="192" spans="1:13" ht="13.5" customHeight="1" thickBot="1" x14ac:dyDescent="0.25">
      <c r="A192" s="11" t="s">
        <v>5</v>
      </c>
      <c r="B192" s="125" t="s">
        <v>6</v>
      </c>
      <c r="C192" s="127" t="s">
        <v>7</v>
      </c>
      <c r="D192" s="129" t="s">
        <v>8</v>
      </c>
      <c r="E192" s="131" t="s">
        <v>9</v>
      </c>
      <c r="F192" s="133" t="s">
        <v>10</v>
      </c>
      <c r="G192" s="131" t="s">
        <v>11</v>
      </c>
      <c r="H192" s="133" t="s">
        <v>12</v>
      </c>
      <c r="I192" s="131" t="s">
        <v>10</v>
      </c>
      <c r="J192" s="158" t="s">
        <v>13</v>
      </c>
      <c r="K192" s="160" t="s">
        <v>14</v>
      </c>
      <c r="L192" s="162" t="s">
        <v>15</v>
      </c>
      <c r="M192" s="48"/>
    </row>
    <row r="193" spans="1:13" x14ac:dyDescent="0.2">
      <c r="A193" s="91" t="s">
        <v>16</v>
      </c>
      <c r="B193" s="166"/>
      <c r="C193" s="167"/>
      <c r="D193" s="168"/>
      <c r="E193" s="169"/>
      <c r="F193" s="170"/>
      <c r="G193" s="169"/>
      <c r="H193" s="170"/>
      <c r="I193" s="169"/>
      <c r="J193" s="171"/>
      <c r="K193" s="172"/>
      <c r="L193" s="173"/>
      <c r="M193" s="48"/>
    </row>
    <row r="194" spans="1:13" ht="39.75" customHeight="1" x14ac:dyDescent="0.2">
      <c r="A194" s="75">
        <v>102</v>
      </c>
      <c r="B194" s="75" t="s">
        <v>205</v>
      </c>
      <c r="C194" s="75" t="s">
        <v>207</v>
      </c>
      <c r="D194" s="24" t="s">
        <v>47</v>
      </c>
      <c r="E194" s="26">
        <v>2331</v>
      </c>
      <c r="F194" s="27"/>
      <c r="G194" s="27"/>
      <c r="H194" s="105"/>
      <c r="I194" s="27"/>
      <c r="J194" s="27"/>
      <c r="K194" s="43">
        <f t="shared" si="14"/>
        <v>2331</v>
      </c>
      <c r="L194" s="76"/>
      <c r="M194" s="48">
        <v>1</v>
      </c>
    </row>
    <row r="195" spans="1:13" ht="39.75" customHeight="1" x14ac:dyDescent="0.2">
      <c r="A195" s="75">
        <v>102</v>
      </c>
      <c r="B195" s="75" t="s">
        <v>206</v>
      </c>
      <c r="C195" s="75" t="s">
        <v>213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6"/>
      <c r="M195" s="48">
        <v>1</v>
      </c>
    </row>
    <row r="196" spans="1:13" ht="39.75" customHeight="1" x14ac:dyDescent="0.2">
      <c r="A196" s="75">
        <v>102</v>
      </c>
      <c r="B196" s="75" t="s">
        <v>211</v>
      </c>
      <c r="C196" s="75" t="s">
        <v>212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6"/>
      <c r="M196" s="48">
        <v>1</v>
      </c>
    </row>
    <row r="197" spans="1:13" ht="39.75" customHeight="1" x14ac:dyDescent="0.2">
      <c r="A197" s="75">
        <v>102</v>
      </c>
      <c r="B197" s="75" t="s">
        <v>214</v>
      </c>
      <c r="C197" s="75" t="s">
        <v>215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6"/>
      <c r="M197" s="48">
        <v>1</v>
      </c>
    </row>
    <row r="198" spans="1:13" ht="39.75" customHeight="1" x14ac:dyDescent="0.2">
      <c r="A198" s="75">
        <v>602</v>
      </c>
      <c r="B198" s="75" t="s">
        <v>216</v>
      </c>
      <c r="C198" s="75" t="s">
        <v>220</v>
      </c>
      <c r="D198" s="24" t="s">
        <v>250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6"/>
      <c r="M198" s="48">
        <v>1</v>
      </c>
    </row>
    <row r="199" spans="1:13" ht="39.75" customHeight="1" x14ac:dyDescent="0.2">
      <c r="A199" s="75">
        <v>602</v>
      </c>
      <c r="B199" s="75" t="s">
        <v>217</v>
      </c>
      <c r="C199" s="75" t="s">
        <v>221</v>
      </c>
      <c r="D199" s="24" t="s">
        <v>250</v>
      </c>
      <c r="E199" s="26">
        <v>6287</v>
      </c>
      <c r="F199" s="29"/>
      <c r="G199" s="27"/>
      <c r="H199" s="43">
        <v>835</v>
      </c>
      <c r="I199" s="27"/>
      <c r="J199" s="27"/>
      <c r="K199" s="43">
        <f t="shared" si="14"/>
        <v>5452</v>
      </c>
      <c r="L199" s="76"/>
      <c r="M199" s="48">
        <v>1</v>
      </c>
    </row>
    <row r="200" spans="1:13" ht="39.75" customHeight="1" x14ac:dyDescent="0.2">
      <c r="A200" s="75">
        <v>102</v>
      </c>
      <c r="B200" s="75" t="s">
        <v>218</v>
      </c>
      <c r="C200" s="75" t="s">
        <v>222</v>
      </c>
      <c r="D200" s="24" t="s">
        <v>21</v>
      </c>
      <c r="E200" s="26">
        <v>6353</v>
      </c>
      <c r="F200" s="29"/>
      <c r="G200" s="27"/>
      <c r="H200" s="43">
        <v>500</v>
      </c>
      <c r="I200" s="27"/>
      <c r="J200" s="27"/>
      <c r="K200" s="43">
        <f t="shared" si="14"/>
        <v>5853</v>
      </c>
      <c r="L200" s="76"/>
      <c r="M200" s="48">
        <v>1</v>
      </c>
    </row>
    <row r="201" spans="1:13" ht="39.75" customHeight="1" x14ac:dyDescent="0.2">
      <c r="A201" s="75">
        <v>102</v>
      </c>
      <c r="B201" s="75" t="s">
        <v>219</v>
      </c>
      <c r="C201" s="75" t="s">
        <v>223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6"/>
      <c r="M201" s="48">
        <v>1</v>
      </c>
    </row>
    <row r="202" spans="1:13" ht="39.75" customHeight="1" x14ac:dyDescent="0.2">
      <c r="A202" s="75">
        <v>102</v>
      </c>
      <c r="B202" s="75" t="s">
        <v>224</v>
      </c>
      <c r="C202" s="112" t="s">
        <v>225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6"/>
      <c r="M202" s="48">
        <v>1</v>
      </c>
    </row>
    <row r="203" spans="1:13" ht="13.5" thickBot="1" x14ac:dyDescent="0.25">
      <c r="D203" s="46" t="s">
        <v>18</v>
      </c>
      <c r="E203" s="77">
        <f>SUM(E194:E202)</f>
        <v>55935</v>
      </c>
      <c r="F203" s="77">
        <f t="shared" ref="F203:J203" si="16">SUM(F194:F201)</f>
        <v>0</v>
      </c>
      <c r="G203" s="77">
        <f t="shared" si="16"/>
        <v>0</v>
      </c>
      <c r="H203" s="77">
        <f>SUM(H194:H202)</f>
        <v>1335</v>
      </c>
      <c r="I203" s="77">
        <f t="shared" si="16"/>
        <v>0</v>
      </c>
      <c r="J203" s="111">
        <f t="shared" si="16"/>
        <v>0</v>
      </c>
      <c r="K203" s="77">
        <f>SUM(K194:K202)</f>
        <v>54600</v>
      </c>
      <c r="M203" s="93">
        <f>SUM(M194:M202)</f>
        <v>9</v>
      </c>
    </row>
    <row r="204" spans="1:13" ht="119.25" customHeight="1" x14ac:dyDescent="0.2">
      <c r="D204" s="60"/>
      <c r="E204" s="93"/>
      <c r="F204" s="93"/>
      <c r="G204" s="93"/>
      <c r="H204" s="93"/>
      <c r="I204" s="93"/>
      <c r="J204" s="93"/>
      <c r="K204" s="93"/>
      <c r="M204" s="93"/>
    </row>
    <row r="205" spans="1:13" ht="51" customHeight="1" x14ac:dyDescent="0.2">
      <c r="D205" s="60"/>
      <c r="E205" s="93"/>
      <c r="F205" s="93"/>
      <c r="G205" s="93"/>
      <c r="H205" s="93"/>
      <c r="I205" s="93"/>
      <c r="J205" s="93"/>
      <c r="K205" s="93"/>
      <c r="M205" s="48"/>
    </row>
    <row r="206" spans="1:13" ht="13.5" thickBot="1" x14ac:dyDescent="0.25">
      <c r="D206" s="118" t="s">
        <v>0</v>
      </c>
      <c r="E206" s="118"/>
      <c r="F206" s="118"/>
      <c r="G206" s="118"/>
      <c r="H206" s="118"/>
      <c r="I206"/>
      <c r="J206"/>
      <c r="K206" s="1"/>
      <c r="M206" s="48"/>
    </row>
    <row r="207" spans="1:13" ht="13.5" thickBot="1" x14ac:dyDescent="0.25">
      <c r="D207" s="119" t="s">
        <v>1</v>
      </c>
      <c r="E207" s="119"/>
      <c r="F207" s="119"/>
      <c r="G207" s="119"/>
      <c r="H207" s="119"/>
      <c r="I207"/>
      <c r="J207"/>
      <c r="K207" s="1"/>
      <c r="L207" s="2" t="s">
        <v>226</v>
      </c>
      <c r="M207" s="48"/>
    </row>
    <row r="208" spans="1:13" x14ac:dyDescent="0.2">
      <c r="D208" s="120" t="s">
        <v>287</v>
      </c>
      <c r="E208" s="120"/>
      <c r="F208" s="120"/>
      <c r="G208" s="120"/>
      <c r="H208" s="120"/>
      <c r="I208"/>
      <c r="J208"/>
      <c r="K208" s="1"/>
      <c r="M208" s="48"/>
    </row>
    <row r="209" spans="1:13" ht="13.5" thickBot="1" x14ac:dyDescent="0.25">
      <c r="D209" s="5"/>
      <c r="E209" s="5"/>
      <c r="F209" s="5"/>
      <c r="G209" s="5"/>
      <c r="H209" s="5"/>
      <c r="I209"/>
      <c r="J209"/>
      <c r="K209" s="1"/>
      <c r="M209" s="48"/>
    </row>
    <row r="210" spans="1:13" ht="13.5" thickBot="1" x14ac:dyDescent="0.25">
      <c r="A210" s="3"/>
      <c r="B210" s="3"/>
      <c r="C210" s="4"/>
      <c r="D210" s="5"/>
      <c r="E210" s="164" t="s">
        <v>3</v>
      </c>
      <c r="F210" s="164"/>
      <c r="G210" s="165" t="s">
        <v>4</v>
      </c>
      <c r="H210" s="165"/>
      <c r="I210" s="165"/>
      <c r="J210" s="165"/>
      <c r="K210" s="10"/>
      <c r="L210" s="3"/>
      <c r="M210" s="48"/>
    </row>
    <row r="211" spans="1:13" ht="13.5" customHeight="1" thickBot="1" x14ac:dyDescent="0.25">
      <c r="A211" s="11" t="s">
        <v>5</v>
      </c>
      <c r="B211" s="125" t="s">
        <v>6</v>
      </c>
      <c r="C211" s="127" t="s">
        <v>7</v>
      </c>
      <c r="D211" s="129" t="s">
        <v>8</v>
      </c>
      <c r="E211" s="131" t="s">
        <v>9</v>
      </c>
      <c r="F211" s="133" t="s">
        <v>10</v>
      </c>
      <c r="G211" s="131" t="s">
        <v>11</v>
      </c>
      <c r="H211" s="133" t="s">
        <v>12</v>
      </c>
      <c r="I211" s="131" t="s">
        <v>10</v>
      </c>
      <c r="J211" s="158" t="s">
        <v>13</v>
      </c>
      <c r="K211" s="160" t="s">
        <v>14</v>
      </c>
      <c r="L211" s="162" t="s">
        <v>15</v>
      </c>
      <c r="M211" s="48"/>
    </row>
    <row r="212" spans="1:13" x14ac:dyDescent="0.2">
      <c r="A212" s="91" t="s">
        <v>16</v>
      </c>
      <c r="B212" s="166"/>
      <c r="C212" s="167"/>
      <c r="D212" s="168"/>
      <c r="E212" s="169"/>
      <c r="F212" s="170"/>
      <c r="G212" s="169"/>
      <c r="H212" s="170"/>
      <c r="I212" s="169"/>
      <c r="J212" s="171"/>
      <c r="K212" s="172"/>
      <c r="L212" s="173"/>
      <c r="M212" s="48"/>
    </row>
    <row r="213" spans="1:13" ht="39.75" customHeight="1" x14ac:dyDescent="0.2">
      <c r="A213" s="75">
        <v>102</v>
      </c>
      <c r="B213" s="75" t="s">
        <v>227</v>
      </c>
      <c r="C213" s="75" t="s">
        <v>228</v>
      </c>
      <c r="D213" s="24" t="s">
        <v>47</v>
      </c>
      <c r="E213" s="26">
        <v>3018</v>
      </c>
      <c r="F213" s="27"/>
      <c r="G213" s="27"/>
      <c r="H213" s="105"/>
      <c r="I213" s="27"/>
      <c r="J213" s="27"/>
      <c r="K213" s="43">
        <f t="shared" ref="K213:K221" si="17">SUM(E213:F213)-SUM(G213:J213)</f>
        <v>3018</v>
      </c>
      <c r="L213" s="76"/>
      <c r="M213" s="48">
        <v>1</v>
      </c>
    </row>
    <row r="214" spans="1:13" ht="39.75" customHeight="1" x14ac:dyDescent="0.2">
      <c r="A214" s="75">
        <v>602</v>
      </c>
      <c r="B214" s="75" t="s">
        <v>229</v>
      </c>
      <c r="C214" s="75" t="s">
        <v>231</v>
      </c>
      <c r="D214" s="24" t="s">
        <v>251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6"/>
      <c r="M214" s="48">
        <v>1</v>
      </c>
    </row>
    <row r="215" spans="1:13" ht="39.75" customHeight="1" x14ac:dyDescent="0.2">
      <c r="A215" s="75">
        <v>102</v>
      </c>
      <c r="B215" s="75" t="s">
        <v>232</v>
      </c>
      <c r="C215" s="75" t="s">
        <v>230</v>
      </c>
      <c r="D215" s="24" t="s">
        <v>251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6"/>
      <c r="M215" s="48">
        <v>1</v>
      </c>
    </row>
    <row r="216" spans="1:13" ht="39.75" customHeight="1" x14ac:dyDescent="0.2">
      <c r="A216" s="75">
        <v>102</v>
      </c>
      <c r="B216" s="75" t="s">
        <v>233</v>
      </c>
      <c r="C216" s="75" t="s">
        <v>234</v>
      </c>
      <c r="D216" s="24" t="s">
        <v>251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6"/>
      <c r="M216" s="48">
        <v>1</v>
      </c>
    </row>
    <row r="217" spans="1:13" ht="39.75" customHeight="1" x14ac:dyDescent="0.2">
      <c r="A217" s="75">
        <v>602</v>
      </c>
      <c r="B217" s="75" t="s">
        <v>235</v>
      </c>
      <c r="C217" s="75" t="s">
        <v>236</v>
      </c>
      <c r="D217" s="24" t="s">
        <v>251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6"/>
      <c r="M217" s="48">
        <v>1</v>
      </c>
    </row>
    <row r="218" spans="1:13" ht="39.75" customHeight="1" x14ac:dyDescent="0.2">
      <c r="A218" s="75">
        <v>102</v>
      </c>
      <c r="B218" s="75" t="s">
        <v>237</v>
      </c>
      <c r="C218" s="75" t="s">
        <v>238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6"/>
      <c r="M218" s="48">
        <v>1</v>
      </c>
    </row>
    <row r="219" spans="1:13" ht="39.75" customHeight="1" x14ac:dyDescent="0.2">
      <c r="A219" s="23">
        <v>102</v>
      </c>
      <c r="B219" s="23" t="s">
        <v>240</v>
      </c>
      <c r="C219" s="24" t="s">
        <v>241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6"/>
      <c r="M219" s="48">
        <v>1</v>
      </c>
    </row>
    <row r="220" spans="1:13" ht="39.75" customHeight="1" x14ac:dyDescent="0.2">
      <c r="A220" s="75">
        <v>102</v>
      </c>
      <c r="B220" s="75" t="s">
        <v>242</v>
      </c>
      <c r="C220" s="75" t="s">
        <v>243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6"/>
      <c r="M220" s="48">
        <v>1</v>
      </c>
    </row>
    <row r="221" spans="1:13" ht="39.75" customHeight="1" x14ac:dyDescent="0.2">
      <c r="A221" s="75">
        <v>102</v>
      </c>
      <c r="B221" s="75" t="s">
        <v>244</v>
      </c>
      <c r="C221" s="112" t="s">
        <v>245</v>
      </c>
      <c r="D221" s="24" t="s">
        <v>52</v>
      </c>
      <c r="E221" s="26">
        <v>3221</v>
      </c>
      <c r="F221" s="29"/>
      <c r="G221" s="27"/>
      <c r="H221" s="43">
        <v>250</v>
      </c>
      <c r="I221" s="27"/>
      <c r="J221" s="27"/>
      <c r="K221" s="43">
        <f t="shared" si="17"/>
        <v>2971</v>
      </c>
      <c r="L221" s="76"/>
      <c r="M221" s="48">
        <v>1</v>
      </c>
    </row>
    <row r="222" spans="1:13" ht="13.5" thickBot="1" x14ac:dyDescent="0.25">
      <c r="D222" s="46" t="s">
        <v>18</v>
      </c>
      <c r="E222" s="77">
        <f>SUM(E213:E221)</f>
        <v>42684</v>
      </c>
      <c r="F222" s="77">
        <f t="shared" ref="F222:J222" si="18">SUM(F213:F220)</f>
        <v>0</v>
      </c>
      <c r="G222" s="77">
        <f t="shared" si="18"/>
        <v>0</v>
      </c>
      <c r="H222" s="77">
        <f>SUM(H213:H221)</f>
        <v>250</v>
      </c>
      <c r="I222" s="77">
        <f t="shared" si="18"/>
        <v>0</v>
      </c>
      <c r="J222" s="111">
        <f t="shared" si="18"/>
        <v>0</v>
      </c>
      <c r="K222" s="77">
        <f>SUM(K213:K221)</f>
        <v>42434</v>
      </c>
      <c r="M222" s="93">
        <f>SUM(M213:M221)</f>
        <v>9</v>
      </c>
    </row>
    <row r="223" spans="1:13" ht="42.75" customHeight="1" x14ac:dyDescent="0.2">
      <c r="D223" s="60"/>
      <c r="E223" s="93"/>
      <c r="F223" s="93"/>
      <c r="G223" s="93"/>
      <c r="H223" s="93"/>
      <c r="I223" s="93"/>
      <c r="J223" s="93"/>
      <c r="K223" s="93"/>
      <c r="M223" s="93"/>
    </row>
    <row r="224" spans="1:13" ht="36.75" customHeight="1" x14ac:dyDescent="0.2">
      <c r="D224" s="60"/>
      <c r="E224" s="93"/>
      <c r="F224" s="93"/>
      <c r="G224" s="93"/>
      <c r="H224" s="93"/>
      <c r="I224" s="93"/>
      <c r="J224" s="93"/>
      <c r="K224" s="93"/>
      <c r="M224" s="93"/>
    </row>
    <row r="225" spans="1:13" ht="46.5" customHeight="1" x14ac:dyDescent="0.2">
      <c r="D225" s="60"/>
      <c r="E225" s="93"/>
      <c r="F225" s="93"/>
      <c r="G225" s="93"/>
      <c r="H225" s="93"/>
      <c r="I225" s="93"/>
      <c r="J225" s="93"/>
      <c r="K225" s="93"/>
      <c r="M225" s="93"/>
    </row>
    <row r="226" spans="1:13" ht="47.25" customHeight="1" x14ac:dyDescent="0.2">
      <c r="D226" s="60"/>
      <c r="E226" s="93"/>
      <c r="F226" s="93"/>
      <c r="G226" s="93"/>
      <c r="H226" s="93"/>
      <c r="I226" s="93"/>
      <c r="J226" s="93"/>
      <c r="K226" s="93"/>
      <c r="M226" s="93"/>
    </row>
    <row r="227" spans="1:13" x14ac:dyDescent="0.2">
      <c r="D227" s="60"/>
      <c r="E227" s="93"/>
      <c r="F227" s="93"/>
      <c r="G227" s="93"/>
      <c r="H227" s="93"/>
      <c r="I227" s="93"/>
      <c r="J227" s="93"/>
      <c r="K227" s="93"/>
      <c r="M227" s="48"/>
    </row>
    <row r="228" spans="1:13" ht="13.5" thickBot="1" x14ac:dyDescent="0.25">
      <c r="D228" s="118" t="s">
        <v>0</v>
      </c>
      <c r="E228" s="118"/>
      <c r="F228" s="118"/>
      <c r="G228" s="118"/>
      <c r="H228" s="118"/>
      <c r="I228"/>
      <c r="J228"/>
      <c r="K228" s="1"/>
      <c r="M228" s="48"/>
    </row>
    <row r="229" spans="1:13" ht="13.5" thickBot="1" x14ac:dyDescent="0.25">
      <c r="D229" s="119" t="s">
        <v>1</v>
      </c>
      <c r="E229" s="119"/>
      <c r="F229" s="119"/>
      <c r="G229" s="119"/>
      <c r="H229" s="119"/>
      <c r="I229"/>
      <c r="J229"/>
      <c r="K229" s="1"/>
      <c r="L229" s="2" t="s">
        <v>239</v>
      </c>
      <c r="M229" s="48"/>
    </row>
    <row r="230" spans="1:13" x14ac:dyDescent="0.2">
      <c r="D230" s="120" t="s">
        <v>287</v>
      </c>
      <c r="E230" s="120"/>
      <c r="F230" s="120"/>
      <c r="G230" s="120"/>
      <c r="H230" s="120"/>
      <c r="I230"/>
      <c r="J230"/>
      <c r="K230" s="1"/>
      <c r="M230" s="48"/>
    </row>
    <row r="231" spans="1:13" ht="13.5" thickBot="1" x14ac:dyDescent="0.25">
      <c r="D231" s="5"/>
      <c r="E231" s="5"/>
      <c r="F231" s="5"/>
      <c r="G231" s="5"/>
      <c r="H231" s="5"/>
      <c r="I231"/>
      <c r="J231"/>
      <c r="K231" s="1"/>
      <c r="M231" s="48"/>
    </row>
    <row r="232" spans="1:13" ht="13.5" thickBot="1" x14ac:dyDescent="0.25">
      <c r="A232" s="3"/>
      <c r="B232" s="3"/>
      <c r="C232" s="4"/>
      <c r="D232" s="5"/>
      <c r="E232" s="164" t="s">
        <v>3</v>
      </c>
      <c r="F232" s="164"/>
      <c r="G232" s="165" t="s">
        <v>4</v>
      </c>
      <c r="H232" s="165"/>
      <c r="I232" s="165"/>
      <c r="J232" s="165"/>
      <c r="K232" s="10"/>
      <c r="L232" s="3"/>
      <c r="M232" s="48"/>
    </row>
    <row r="233" spans="1:13" ht="13.5" thickBot="1" x14ac:dyDescent="0.25">
      <c r="A233" s="11" t="s">
        <v>5</v>
      </c>
      <c r="B233" s="125" t="s">
        <v>6</v>
      </c>
      <c r="C233" s="127" t="s">
        <v>7</v>
      </c>
      <c r="D233" s="129" t="s">
        <v>8</v>
      </c>
      <c r="E233" s="131" t="s">
        <v>9</v>
      </c>
      <c r="F233" s="133" t="s">
        <v>10</v>
      </c>
      <c r="G233" s="131" t="s">
        <v>11</v>
      </c>
      <c r="H233" s="133" t="s">
        <v>12</v>
      </c>
      <c r="I233" s="131" t="s">
        <v>10</v>
      </c>
      <c r="J233" s="158" t="s">
        <v>13</v>
      </c>
      <c r="K233" s="160" t="s">
        <v>14</v>
      </c>
      <c r="L233" s="162" t="s">
        <v>15</v>
      </c>
      <c r="M233" s="48"/>
    </row>
    <row r="234" spans="1:13" x14ac:dyDescent="0.2">
      <c r="A234" s="91" t="s">
        <v>16</v>
      </c>
      <c r="B234" s="166"/>
      <c r="C234" s="167"/>
      <c r="D234" s="168"/>
      <c r="E234" s="169"/>
      <c r="F234" s="170"/>
      <c r="G234" s="169"/>
      <c r="H234" s="170"/>
      <c r="I234" s="169"/>
      <c r="J234" s="171"/>
      <c r="K234" s="172"/>
      <c r="L234" s="173"/>
      <c r="M234" s="48"/>
    </row>
    <row r="235" spans="1:13" ht="39.950000000000003" customHeight="1" x14ac:dyDescent="0.2">
      <c r="A235" s="75">
        <v>102</v>
      </c>
      <c r="B235" s="75" t="s">
        <v>246</v>
      </c>
      <c r="C235" s="75" t="s">
        <v>247</v>
      </c>
      <c r="D235" s="24" t="s">
        <v>52</v>
      </c>
      <c r="E235" s="26">
        <v>3852</v>
      </c>
      <c r="F235" s="27"/>
      <c r="G235" s="27"/>
      <c r="H235" s="105"/>
      <c r="I235" s="27"/>
      <c r="J235" s="27"/>
      <c r="K235" s="43">
        <f t="shared" ref="K235:K243" si="19">SUM(E235:F235)-SUM(G235:J235)</f>
        <v>3852</v>
      </c>
      <c r="L235" s="76"/>
      <c r="M235" s="48">
        <v>1</v>
      </c>
    </row>
    <row r="236" spans="1:13" ht="39.950000000000003" customHeight="1" x14ac:dyDescent="0.2">
      <c r="A236" s="75">
        <v>102</v>
      </c>
      <c r="B236" s="75" t="s">
        <v>248</v>
      </c>
      <c r="C236" s="75" t="s">
        <v>249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6"/>
      <c r="M236" s="48">
        <v>1</v>
      </c>
    </row>
    <row r="237" spans="1:13" ht="39.950000000000003" customHeight="1" x14ac:dyDescent="0.2">
      <c r="A237" s="75">
        <v>102</v>
      </c>
      <c r="B237" s="75" t="s">
        <v>252</v>
      </c>
      <c r="C237" s="75" t="s">
        <v>253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6"/>
      <c r="M237" s="48">
        <v>1</v>
      </c>
    </row>
    <row r="238" spans="1:13" ht="39.950000000000003" customHeight="1" x14ac:dyDescent="0.2">
      <c r="A238" s="75">
        <v>102</v>
      </c>
      <c r="B238" s="75" t="s">
        <v>254</v>
      </c>
      <c r="C238" s="75" t="s">
        <v>255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6"/>
      <c r="M238" s="48">
        <v>1</v>
      </c>
    </row>
    <row r="239" spans="1:13" ht="39.950000000000003" customHeight="1" x14ac:dyDescent="0.2">
      <c r="A239" s="75">
        <v>102</v>
      </c>
      <c r="B239" s="75" t="s">
        <v>256</v>
      </c>
      <c r="C239" s="75" t="s">
        <v>258</v>
      </c>
      <c r="D239" s="24" t="s">
        <v>47</v>
      </c>
      <c r="E239" s="26">
        <v>1485</v>
      </c>
      <c r="F239" s="29"/>
      <c r="G239" s="27"/>
      <c r="H239" s="43"/>
      <c r="I239" s="27"/>
      <c r="J239" s="27"/>
      <c r="K239" s="43">
        <f t="shared" si="19"/>
        <v>1485</v>
      </c>
      <c r="L239" s="76"/>
      <c r="M239" s="48">
        <v>1</v>
      </c>
    </row>
    <row r="240" spans="1:13" ht="39.950000000000003" customHeight="1" x14ac:dyDescent="0.2">
      <c r="A240" s="75">
        <v>102</v>
      </c>
      <c r="B240" s="75" t="s">
        <v>260</v>
      </c>
      <c r="C240" s="75" t="s">
        <v>284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6"/>
      <c r="M240" s="48">
        <v>1</v>
      </c>
    </row>
    <row r="241" spans="1:13" ht="39.950000000000003" customHeight="1" x14ac:dyDescent="0.2">
      <c r="A241" s="23">
        <v>102</v>
      </c>
      <c r="B241" s="23" t="s">
        <v>261</v>
      </c>
      <c r="C241" s="24" t="s">
        <v>262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6"/>
      <c r="M241" s="48">
        <v>1</v>
      </c>
    </row>
    <row r="242" spans="1:13" ht="39.950000000000003" customHeight="1" x14ac:dyDescent="0.2">
      <c r="A242" s="75">
        <v>102</v>
      </c>
      <c r="B242" s="75" t="s">
        <v>263</v>
      </c>
      <c r="C242" s="75" t="s">
        <v>264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6"/>
      <c r="M242" s="48">
        <v>1</v>
      </c>
    </row>
    <row r="243" spans="1:13" ht="39.950000000000003" customHeight="1" x14ac:dyDescent="0.2">
      <c r="A243" s="75">
        <v>102</v>
      </c>
      <c r="B243" s="75" t="s">
        <v>266</v>
      </c>
      <c r="C243" s="112" t="s">
        <v>267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6"/>
      <c r="M243" s="48">
        <v>1</v>
      </c>
    </row>
    <row r="244" spans="1:13" ht="13.5" thickBot="1" x14ac:dyDescent="0.25">
      <c r="D244" s="46" t="s">
        <v>18</v>
      </c>
      <c r="E244" s="77">
        <f>SUM(E235:E243)</f>
        <v>36295</v>
      </c>
      <c r="F244" s="77">
        <f>SUM(F235:F243)</f>
        <v>0</v>
      </c>
      <c r="G244" s="77">
        <f t="shared" ref="G244" si="20">SUM(G235:G242)</f>
        <v>0</v>
      </c>
      <c r="H244" s="77">
        <f>SUM(H235:H243)</f>
        <v>0</v>
      </c>
      <c r="I244" s="77">
        <f t="shared" ref="I244:J244" si="21">SUM(I235:I242)</f>
        <v>0</v>
      </c>
      <c r="J244" s="111">
        <f t="shared" si="21"/>
        <v>0</v>
      </c>
      <c r="K244" s="77">
        <f>SUM(K235:K243)</f>
        <v>36295</v>
      </c>
      <c r="M244" s="93">
        <f>SUM(M235:M243)</f>
        <v>9</v>
      </c>
    </row>
    <row r="245" spans="1:13" x14ac:dyDescent="0.2">
      <c r="D245" s="60"/>
      <c r="E245" s="93"/>
      <c r="F245" s="93"/>
      <c r="G245" s="93"/>
      <c r="H245" s="93"/>
      <c r="I245" s="93"/>
      <c r="J245" s="93"/>
      <c r="K245" s="93"/>
      <c r="M245" s="93"/>
    </row>
    <row r="246" spans="1:13" ht="44.25" customHeight="1" x14ac:dyDescent="0.2">
      <c r="D246" s="60"/>
      <c r="E246" s="93"/>
      <c r="F246" s="93"/>
      <c r="G246" s="93"/>
      <c r="H246" s="93"/>
      <c r="I246" s="93"/>
      <c r="J246" s="93"/>
      <c r="K246" s="93"/>
      <c r="M246" s="93"/>
    </row>
    <row r="247" spans="1:13" ht="43.5" customHeight="1" x14ac:dyDescent="0.2">
      <c r="D247" s="60"/>
      <c r="E247" s="93"/>
      <c r="F247" s="93"/>
      <c r="G247" s="93"/>
      <c r="H247" s="93"/>
      <c r="I247" s="93"/>
      <c r="J247" s="93"/>
      <c r="K247" s="93"/>
      <c r="M247" s="93"/>
    </row>
    <row r="248" spans="1:13" ht="55.5" customHeight="1" x14ac:dyDescent="0.2">
      <c r="D248" s="60"/>
      <c r="E248" s="93"/>
      <c r="F248" s="93"/>
      <c r="G248" s="93"/>
      <c r="H248" s="93"/>
      <c r="I248" s="93"/>
      <c r="J248" s="93"/>
      <c r="K248" s="93"/>
      <c r="M248" s="48"/>
    </row>
    <row r="249" spans="1:13" ht="13.5" thickBot="1" x14ac:dyDescent="0.25">
      <c r="D249" s="118" t="s">
        <v>0</v>
      </c>
      <c r="E249" s="118"/>
      <c r="F249" s="118"/>
      <c r="G249" s="118"/>
      <c r="H249" s="118"/>
      <c r="I249"/>
      <c r="J249"/>
      <c r="K249" s="1"/>
      <c r="M249" s="48"/>
    </row>
    <row r="250" spans="1:13" ht="13.5" thickBot="1" x14ac:dyDescent="0.25">
      <c r="D250" s="119" t="s">
        <v>1</v>
      </c>
      <c r="E250" s="119"/>
      <c r="F250" s="119"/>
      <c r="G250" s="119"/>
      <c r="H250" s="119"/>
      <c r="I250"/>
      <c r="J250"/>
      <c r="K250" s="1"/>
      <c r="L250" s="2" t="s">
        <v>265</v>
      </c>
      <c r="M250" s="48"/>
    </row>
    <row r="251" spans="1:13" x14ac:dyDescent="0.2">
      <c r="D251" s="120" t="s">
        <v>287</v>
      </c>
      <c r="E251" s="120"/>
      <c r="F251" s="120"/>
      <c r="G251" s="120"/>
      <c r="H251" s="120"/>
      <c r="I251"/>
      <c r="J251"/>
      <c r="K251" s="1"/>
      <c r="M251" s="48"/>
    </row>
    <row r="252" spans="1:13" ht="13.5" thickBot="1" x14ac:dyDescent="0.25">
      <c r="D252" s="5"/>
      <c r="E252" s="5"/>
      <c r="F252" s="5"/>
      <c r="G252" s="5"/>
      <c r="H252" s="5"/>
      <c r="I252"/>
      <c r="J252"/>
      <c r="K252" s="1"/>
      <c r="M252" s="48"/>
    </row>
    <row r="253" spans="1:13" ht="13.5" thickBot="1" x14ac:dyDescent="0.25">
      <c r="A253" s="3"/>
      <c r="B253" s="3"/>
      <c r="C253" s="4"/>
      <c r="D253" s="5"/>
      <c r="E253" s="164" t="s">
        <v>3</v>
      </c>
      <c r="F253" s="164"/>
      <c r="G253" s="165" t="s">
        <v>4</v>
      </c>
      <c r="H253" s="165"/>
      <c r="I253" s="165"/>
      <c r="J253" s="165"/>
      <c r="K253" s="10"/>
      <c r="L253" s="3"/>
      <c r="M253" s="48"/>
    </row>
    <row r="254" spans="1:13" ht="13.5" customHeight="1" thickBot="1" x14ac:dyDescent="0.25">
      <c r="A254" s="11" t="s">
        <v>5</v>
      </c>
      <c r="B254" s="125" t="s">
        <v>6</v>
      </c>
      <c r="C254" s="127" t="s">
        <v>7</v>
      </c>
      <c r="D254" s="129" t="s">
        <v>8</v>
      </c>
      <c r="E254" s="131" t="s">
        <v>9</v>
      </c>
      <c r="F254" s="133" t="s">
        <v>10</v>
      </c>
      <c r="G254" s="131" t="s">
        <v>11</v>
      </c>
      <c r="H254" s="133" t="s">
        <v>12</v>
      </c>
      <c r="I254" s="131" t="s">
        <v>10</v>
      </c>
      <c r="J254" s="158" t="s">
        <v>13</v>
      </c>
      <c r="K254" s="160" t="s">
        <v>14</v>
      </c>
      <c r="L254" s="162" t="s">
        <v>15</v>
      </c>
      <c r="M254" s="48"/>
    </row>
    <row r="255" spans="1:13" x14ac:dyDescent="0.2">
      <c r="A255" s="91" t="s">
        <v>16</v>
      </c>
      <c r="B255" s="166"/>
      <c r="C255" s="167"/>
      <c r="D255" s="168"/>
      <c r="E255" s="169"/>
      <c r="F255" s="170"/>
      <c r="G255" s="169"/>
      <c r="H255" s="170"/>
      <c r="I255" s="169"/>
      <c r="J255" s="171"/>
      <c r="K255" s="172"/>
      <c r="L255" s="173"/>
      <c r="M255" s="48"/>
    </row>
    <row r="256" spans="1:13" ht="39.950000000000003" customHeight="1" x14ac:dyDescent="0.2">
      <c r="A256" s="75">
        <v>102</v>
      </c>
      <c r="B256" s="75" t="s">
        <v>268</v>
      </c>
      <c r="C256" s="75" t="s">
        <v>269</v>
      </c>
      <c r="D256" s="24" t="s">
        <v>47</v>
      </c>
      <c r="E256" s="26">
        <v>3688</v>
      </c>
      <c r="F256" s="29"/>
      <c r="G256" s="27"/>
      <c r="H256" s="105"/>
      <c r="I256" s="27"/>
      <c r="J256" s="27"/>
      <c r="K256" s="43">
        <f t="shared" ref="K256:K264" si="22">SUM(E256:F256)-SUM(G256:J256)</f>
        <v>3688</v>
      </c>
      <c r="L256" s="76"/>
      <c r="M256" s="48">
        <v>1</v>
      </c>
    </row>
    <row r="257" spans="1:13" ht="39.950000000000003" customHeight="1" x14ac:dyDescent="0.2">
      <c r="A257" s="75">
        <v>102</v>
      </c>
      <c r="B257" s="75" t="s">
        <v>270</v>
      </c>
      <c r="C257" s="75" t="s">
        <v>271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6"/>
      <c r="M257" s="48">
        <v>1</v>
      </c>
    </row>
    <row r="258" spans="1:13" ht="39.950000000000003" customHeight="1" x14ac:dyDescent="0.2">
      <c r="A258" s="75">
        <v>102</v>
      </c>
      <c r="B258" s="75" t="s">
        <v>272</v>
      </c>
      <c r="C258" s="75" t="s">
        <v>273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6"/>
      <c r="M258" s="48">
        <v>1</v>
      </c>
    </row>
    <row r="259" spans="1:13" ht="39.950000000000003" customHeight="1" x14ac:dyDescent="0.2">
      <c r="A259" s="75">
        <v>102</v>
      </c>
      <c r="B259" s="75" t="s">
        <v>274</v>
      </c>
      <c r="C259" s="75" t="s">
        <v>275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6"/>
      <c r="M259" s="48">
        <v>1</v>
      </c>
    </row>
    <row r="260" spans="1:13" ht="39.950000000000003" customHeight="1" x14ac:dyDescent="0.2">
      <c r="A260" s="75">
        <v>102</v>
      </c>
      <c r="B260" s="75" t="s">
        <v>276</v>
      </c>
      <c r="C260" s="75" t="s">
        <v>277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6"/>
      <c r="M260" s="48">
        <v>1</v>
      </c>
    </row>
    <row r="261" spans="1:13" ht="39.950000000000003" customHeight="1" x14ac:dyDescent="0.2">
      <c r="A261" s="75">
        <v>102</v>
      </c>
      <c r="B261" s="75" t="s">
        <v>281</v>
      </c>
      <c r="C261" s="75" t="s">
        <v>280</v>
      </c>
      <c r="D261" s="24" t="s">
        <v>251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6"/>
      <c r="M261" s="48">
        <v>1</v>
      </c>
    </row>
    <row r="262" spans="1:13" ht="39.950000000000003" customHeight="1" x14ac:dyDescent="0.2">
      <c r="A262" s="23">
        <v>102</v>
      </c>
      <c r="B262" s="23" t="s">
        <v>282</v>
      </c>
      <c r="C262" s="24" t="s">
        <v>283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6"/>
      <c r="M262" s="48">
        <v>1</v>
      </c>
    </row>
    <row r="263" spans="1:13" ht="39.950000000000003" customHeight="1" x14ac:dyDescent="0.2">
      <c r="A263" s="23">
        <v>102</v>
      </c>
      <c r="B263" s="75" t="s">
        <v>285</v>
      </c>
      <c r="C263" s="75" t="s">
        <v>286</v>
      </c>
      <c r="D263" s="24" t="s">
        <v>52</v>
      </c>
      <c r="E263" s="26">
        <v>3375</v>
      </c>
      <c r="F263" s="29"/>
      <c r="G263" s="27"/>
      <c r="H263" s="43"/>
      <c r="I263" s="27"/>
      <c r="J263" s="27"/>
      <c r="K263" s="43">
        <f t="shared" si="22"/>
        <v>3375</v>
      </c>
      <c r="L263" s="76"/>
      <c r="M263" s="48">
        <v>1</v>
      </c>
    </row>
    <row r="264" spans="1:13" ht="39.950000000000003" customHeight="1" x14ac:dyDescent="0.2">
      <c r="A264" s="75"/>
      <c r="B264" s="75"/>
      <c r="C264" s="112"/>
      <c r="D264" s="24"/>
      <c r="E264" s="26"/>
      <c r="F264" s="29"/>
      <c r="G264" s="27"/>
      <c r="H264" s="43"/>
      <c r="I264" s="27"/>
      <c r="J264" s="27"/>
      <c r="K264" s="43">
        <f t="shared" si="22"/>
        <v>0</v>
      </c>
      <c r="L264" s="76"/>
      <c r="M264" s="48"/>
    </row>
    <row r="265" spans="1:13" ht="13.5" thickBot="1" x14ac:dyDescent="0.25">
      <c r="D265" s="46" t="s">
        <v>18</v>
      </c>
      <c r="E265" s="77">
        <f>SUM(E256:E264)</f>
        <v>38531</v>
      </c>
      <c r="F265" s="77">
        <f>SUM(F256:F264)</f>
        <v>0</v>
      </c>
      <c r="G265" s="77">
        <f t="shared" ref="G265" si="23">SUM(G256:G263)</f>
        <v>0</v>
      </c>
      <c r="H265" s="77">
        <f>SUM(H256:H264)</f>
        <v>0</v>
      </c>
      <c r="I265" s="77">
        <f t="shared" ref="I265:J265" si="24">SUM(I256:I263)</f>
        <v>0</v>
      </c>
      <c r="J265" s="111">
        <f t="shared" si="24"/>
        <v>0</v>
      </c>
      <c r="K265" s="77">
        <f>SUM(K256:K264)</f>
        <v>38531</v>
      </c>
      <c r="M265" s="93">
        <f>SUM(M256:M264)</f>
        <v>8</v>
      </c>
    </row>
    <row r="266" spans="1:13" x14ac:dyDescent="0.2">
      <c r="D266" s="60"/>
      <c r="E266" s="93"/>
      <c r="F266" s="93"/>
      <c r="G266" s="93"/>
      <c r="H266" s="93"/>
      <c r="I266" s="93"/>
      <c r="J266" s="93"/>
      <c r="K266" s="93"/>
      <c r="M266" s="93"/>
    </row>
    <row r="267" spans="1:13" x14ac:dyDescent="0.2">
      <c r="M267" s="48"/>
    </row>
    <row r="268" spans="1:13" ht="13.5" customHeight="1" x14ac:dyDescent="0.2">
      <c r="E268" s="95">
        <f>E19+E41+E65+E90+E113+E136+E159+E184+E203+E222+E244+E265</f>
        <v>578170</v>
      </c>
      <c r="F268" s="95">
        <f>F19+F41+F65+F90+F113+F136+F159+F184+F203+F222+F244+F265</f>
        <v>0</v>
      </c>
      <c r="G268" s="95">
        <f>G19+G41+G65+G90+G113+G136+G159+G203</f>
        <v>0</v>
      </c>
      <c r="H268" s="95">
        <f>H19+H41+H65+H90+H113+H136+H159+H184+H203+H222+H244+H265</f>
        <v>3680</v>
      </c>
      <c r="I268" s="95">
        <f>I19+I41+I65+I90+I113+I136+I159+I203</f>
        <v>0</v>
      </c>
      <c r="J268" s="95">
        <f>J19+J41+J65+J90+J113+J136+J159+J203</f>
        <v>0</v>
      </c>
      <c r="K268" s="95">
        <f>K19+K41+K65+K90+K113+K136+K159+K184+K203+K222+K244+K265</f>
        <v>574490</v>
      </c>
      <c r="L268" s="96">
        <f>M268-1</f>
        <v>123</v>
      </c>
      <c r="M268" s="95">
        <f>M19+M41+M65+M90+M113+M136+M159+M184+M203+M222+M244+M265</f>
        <v>124</v>
      </c>
    </row>
    <row r="269" spans="1:13" x14ac:dyDescent="0.2">
      <c r="D269" s="60" t="s">
        <v>202</v>
      </c>
      <c r="E269" s="97">
        <f>E268+F268</f>
        <v>578170</v>
      </c>
      <c r="F269" s="98"/>
      <c r="H269" s="60" t="s">
        <v>203</v>
      </c>
      <c r="J269" s="93">
        <f>G268+H268+I268+J268</f>
        <v>3680</v>
      </c>
      <c r="M269" s="90"/>
    </row>
    <row r="270" spans="1:13" x14ac:dyDescent="0.2">
      <c r="M270" s="90"/>
    </row>
    <row r="271" spans="1:13" x14ac:dyDescent="0.2">
      <c r="M271" s="90"/>
    </row>
    <row r="272" spans="1:13" x14ac:dyDescent="0.2">
      <c r="G272" s="99"/>
      <c r="H272" s="100"/>
      <c r="I272" s="100"/>
      <c r="J272" s="100"/>
      <c r="K272" s="101"/>
      <c r="L272" s="102"/>
      <c r="M272" s="103"/>
    </row>
    <row r="274" spans="4:4" x14ac:dyDescent="0.2">
      <c r="D274" s="90"/>
    </row>
    <row r="349" spans="11:11" x14ac:dyDescent="0.2">
      <c r="K349" s="82" t="s">
        <v>204</v>
      </c>
    </row>
  </sheetData>
  <sheetProtection selectLockedCells="1" selectUnlockedCells="1"/>
  <mergeCells count="192"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2025-05-15T00:29:43Z</cp:lastPrinted>
  <dcterms:created xsi:type="dcterms:W3CDTF">2022-01-28T17:30:25Z</dcterms:created>
  <dcterms:modified xsi:type="dcterms:W3CDTF">2025-06-06T17:21:22Z</dcterms:modified>
</cp:coreProperties>
</file>